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485753\Desktop\pod\Manuscript Drafts\TPJ_submission\Revisebox\"/>
    </mc:Choice>
  </mc:AlternateContent>
  <bookViews>
    <workbookView xWindow="0" yWindow="0" windowWidth="25125" windowHeight="11175" activeTab="3"/>
  </bookViews>
  <sheets>
    <sheet name="Table S1" sheetId="2" r:id="rId1"/>
    <sheet name="Table S2" sheetId="5" r:id="rId2"/>
    <sheet name="Table S3" sheetId="3" r:id="rId3"/>
    <sheet name="Table S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K4" i="4" s="1"/>
  <c r="H4" i="4"/>
  <c r="L4" i="4" s="1"/>
  <c r="M4" i="4"/>
  <c r="G5" i="4"/>
  <c r="K5" i="4" s="1"/>
  <c r="H5" i="4"/>
  <c r="L5" i="4"/>
  <c r="M5" i="4"/>
  <c r="G6" i="4"/>
  <c r="K6" i="4" s="1"/>
  <c r="H6" i="4"/>
  <c r="L6" i="4" s="1"/>
  <c r="M6" i="4"/>
  <c r="G7" i="4"/>
  <c r="K7" i="4" s="1"/>
  <c r="H7" i="4"/>
  <c r="L7" i="4" s="1"/>
  <c r="M7" i="4"/>
  <c r="N7" i="4"/>
  <c r="G8" i="4"/>
  <c r="H8" i="4"/>
  <c r="L8" i="4" s="1"/>
  <c r="K8" i="4"/>
  <c r="M8" i="4"/>
  <c r="G9" i="4"/>
  <c r="H9" i="4"/>
  <c r="K9" i="4"/>
  <c r="L9" i="4"/>
  <c r="M9" i="4"/>
  <c r="T15" i="2" l="1"/>
  <c r="S15" i="2"/>
</calcChain>
</file>

<file path=xl/sharedStrings.xml><?xml version="1.0" encoding="utf-8"?>
<sst xmlns="http://schemas.openxmlformats.org/spreadsheetml/2006/main" count="577" uniqueCount="228">
  <si>
    <t>Species</t>
  </si>
  <si>
    <t>Chromosome</t>
  </si>
  <si>
    <t>DIR ID</t>
  </si>
  <si>
    <t>Closest GmDIR</t>
  </si>
  <si>
    <t>Closest GmDIR E-value</t>
  </si>
  <si>
    <t>PDH1 E-val</t>
  </si>
  <si>
    <t>%</t>
  </si>
  <si>
    <t>length</t>
  </si>
  <si>
    <t>mismatch</t>
  </si>
  <si>
    <t>gapopen</t>
  </si>
  <si>
    <t>qrystart</t>
  </si>
  <si>
    <t>qryend</t>
  </si>
  <si>
    <t>substart</t>
  </si>
  <si>
    <t>subend</t>
  </si>
  <si>
    <t>bitscore</t>
  </si>
  <si>
    <t>direction</t>
  </si>
  <si>
    <t>annotation</t>
  </si>
  <si>
    <t>PDH1-relative start</t>
  </si>
  <si>
    <t>confidence</t>
  </si>
  <si>
    <t>previously reported gene ID</t>
  </si>
  <si>
    <t>glyma</t>
  </si>
  <si>
    <t>glyma.Wm82.gnm4.Gm02</t>
  </si>
  <si>
    <t>N/A</t>
  </si>
  <si>
    <t>-</t>
  </si>
  <si>
    <t>None</t>
  </si>
  <si>
    <t>.</t>
  </si>
  <si>
    <t>glyma.Wm82.gnm4.Gm16</t>
  </si>
  <si>
    <t>GmPDH1</t>
  </si>
  <si>
    <t>AUGUSTUS</t>
  </si>
  <si>
    <t>Glyma16g25580 (Wm82.a1.v1)</t>
  </si>
  <si>
    <t>glyso</t>
  </si>
  <si>
    <t>glyso.W05.gnm1.Chr02</t>
  </si>
  <si>
    <t>pissa</t>
  </si>
  <si>
    <t>pissa_chr7LG7</t>
  </si>
  <si>
    <t>+</t>
  </si>
  <si>
    <t>Psat7g028600</t>
  </si>
  <si>
    <t>Psat7g028560</t>
  </si>
  <si>
    <t>cicar</t>
  </si>
  <si>
    <t>cicar_CDC_Ca6</t>
  </si>
  <si>
    <t>glyma.Wm82.gnm4.Gm08</t>
  </si>
  <si>
    <t>Glyma.08G020000</t>
  </si>
  <si>
    <t>glyma.Wm82.gnm4.Gm05</t>
  </si>
  <si>
    <t>Glyma.05G213400</t>
  </si>
  <si>
    <t>Glyma.08G019900</t>
  </si>
  <si>
    <t>glyso.W05.gnm1.Chr05</t>
  </si>
  <si>
    <t>Glysoja.05G012962</t>
  </si>
  <si>
    <t>glyso.W05.gnm1.Chr08</t>
  </si>
  <si>
    <t>Glysoja.08G019372</t>
  </si>
  <si>
    <t>vigan</t>
  </si>
  <si>
    <t>vigan_NC_030647.1</t>
  </si>
  <si>
    <t>LOC108347301</t>
  </si>
  <si>
    <t>phalu</t>
  </si>
  <si>
    <t>phalu.G27455.gnm1.Pl02</t>
  </si>
  <si>
    <t>Pl02G0000430700</t>
  </si>
  <si>
    <t>medtr</t>
  </si>
  <si>
    <t>medtr.jemalong_A17.gnm5.MtrunA17Chr8</t>
  </si>
  <si>
    <t>phavu</t>
  </si>
  <si>
    <t>phavu.UI111.gnm1.Chr02</t>
  </si>
  <si>
    <t>PvUI111.02G289400</t>
  </si>
  <si>
    <t>Pl02G0000430800</t>
  </si>
  <si>
    <t>vigun</t>
  </si>
  <si>
    <t>vigun.IT97K-499-35.gnm1.Vu03</t>
  </si>
  <si>
    <t>vigan_NC_030637.1</t>
  </si>
  <si>
    <t>lotja</t>
  </si>
  <si>
    <t>lotja.MG20.gnm3.Lj4</t>
  </si>
  <si>
    <t>Lj4g3v0548820</t>
  </si>
  <si>
    <t>LOC108347266</t>
  </si>
  <si>
    <t>cajca</t>
  </si>
  <si>
    <t>cajca.ICPL87119.gnm1.Cc10</t>
  </si>
  <si>
    <t>C.cajan_13664</t>
  </si>
  <si>
    <t>MtrunA17Chr8g0387701</t>
  </si>
  <si>
    <t>lupal</t>
  </si>
  <si>
    <t>lupal.Amiga.gnm1.Lalb_Chr16</t>
  </si>
  <si>
    <t>Chr16g0390351</t>
  </si>
  <si>
    <t>Chr16g0390371</t>
  </si>
  <si>
    <t>Lj4g3v3002340</t>
  </si>
  <si>
    <t>Psat7g028120</t>
  </si>
  <si>
    <t>vitvi</t>
  </si>
  <si>
    <t>vitvi_2</t>
  </si>
  <si>
    <t>phavu.UI111.gnm1.Chr03</t>
  </si>
  <si>
    <t>PvUI111.03G250500</t>
  </si>
  <si>
    <t>phalu.G27455.gnm1.Pl03</t>
  </si>
  <si>
    <t>Psat7g029960</t>
  </si>
  <si>
    <t>lupal.Amiga.gnm1.Lalb_Chr09</t>
  </si>
  <si>
    <t>vigra</t>
  </si>
  <si>
    <t>vigra.VC1973A.gnm6.Vr07</t>
  </si>
  <si>
    <t>Vigun03g039200</t>
  </si>
  <si>
    <t>cicar_CDC_Ca_05797</t>
  </si>
  <si>
    <t>Vigun03g039300</t>
  </si>
  <si>
    <t>Vradi07g29770</t>
  </si>
  <si>
    <t>MtrunA17Chr8g0387711</t>
  </si>
  <si>
    <t>C.cajan_13665</t>
  </si>
  <si>
    <t>Lj4g3v3002360</t>
  </si>
  <si>
    <t>Pl03G0000340600</t>
  </si>
  <si>
    <t>PvUI111.02G289500</t>
  </si>
  <si>
    <t>LOC108340760</t>
  </si>
  <si>
    <t>Vigun03g268500</t>
  </si>
  <si>
    <t>VIT_02s0025g00750</t>
  </si>
  <si>
    <t>VIT_02s0025g00760</t>
  </si>
  <si>
    <t>VIT_02s0025g00730</t>
  </si>
  <si>
    <t>VIT_02s0025g00740</t>
  </si>
  <si>
    <t>GmDIR26</t>
  </si>
  <si>
    <t>GmDIR19</t>
  </si>
  <si>
    <t>GmDIR27</t>
  </si>
  <si>
    <t>GmPDH1*</t>
  </si>
  <si>
    <t>PsDIRb</t>
  </si>
  <si>
    <t>PsDIRa</t>
  </si>
  <si>
    <t>CcDIRb</t>
  </si>
  <si>
    <t>CcDIRa</t>
  </si>
  <si>
    <t>CaDIRb</t>
  </si>
  <si>
    <t>LjDIRb</t>
  </si>
  <si>
    <t>LjDIRc</t>
  </si>
  <si>
    <t>LjDIRa</t>
  </si>
  <si>
    <t>LaDIRc</t>
  </si>
  <si>
    <t>LaDIRa</t>
  </si>
  <si>
    <t>LaDIRa2</t>
  </si>
  <si>
    <t>MtDIRa</t>
  </si>
  <si>
    <t>MtDIRb</t>
  </si>
  <si>
    <t>PlPDH1</t>
  </si>
  <si>
    <t>PlDIR27</t>
  </si>
  <si>
    <t>PlDIR26</t>
  </si>
  <si>
    <t>PvPDH1</t>
  </si>
  <si>
    <t>PvDIR27</t>
  </si>
  <si>
    <t>PvDIR26</t>
  </si>
  <si>
    <t>VaPDH1</t>
  </si>
  <si>
    <t>VaDIR27</t>
  </si>
  <si>
    <t>VaDIR26</t>
  </si>
  <si>
    <t>VrPDH1</t>
  </si>
  <si>
    <t>VrDIR26</t>
  </si>
  <si>
    <t>VuPDH1</t>
  </si>
  <si>
    <t>VuDIR27</t>
  </si>
  <si>
    <t>VuDIR26</t>
  </si>
  <si>
    <t>VvDIRb</t>
  </si>
  <si>
    <t>VvDIRb2</t>
  </si>
  <si>
    <t>VvDIRa</t>
  </si>
  <si>
    <t>VvDIRa2</t>
  </si>
  <si>
    <t>CaDIRa</t>
  </si>
  <si>
    <t>Gene</t>
  </si>
  <si>
    <t>C2H2</t>
  </si>
  <si>
    <t>PP2C</t>
  </si>
  <si>
    <t>SCL15</t>
  </si>
  <si>
    <t>PDH1</t>
  </si>
  <si>
    <t>DIR26</t>
  </si>
  <si>
    <t>DIR27</t>
  </si>
  <si>
    <t>SCL15b</t>
  </si>
  <si>
    <t>HVA22</t>
  </si>
  <si>
    <t>GeneID</t>
  </si>
  <si>
    <t>Seed 8 dap rep1 (SRR5648384)</t>
  </si>
  <si>
    <t>Seed 8 dap rep3 (SRR5648386)</t>
  </si>
  <si>
    <t>Seed 8 dap rep2 (SRR5648387)</t>
  </si>
  <si>
    <t>Seed 10 dap rep2 (SRR5648388)</t>
  </si>
  <si>
    <t>Seed 10 dap rep1 (SRR5648389)</t>
  </si>
  <si>
    <t>Seed 10 dap rep3 (SRR5648381)</t>
  </si>
  <si>
    <t>Seed 14 dap rep1 (SRR5648380)</t>
  </si>
  <si>
    <t>Seed 14 dap rep2 (SRR5648376)</t>
  </si>
  <si>
    <t>Seed 14 dap rep3 (SRR5648377)</t>
  </si>
  <si>
    <t>Seed 18 dap rep1 (SRR5648378)</t>
  </si>
  <si>
    <t>Seed 18 dap rep2 (SRR5648379)</t>
  </si>
  <si>
    <t>Seed 18 dap rep3 (SRR5648372)</t>
  </si>
  <si>
    <t>Mix tissues rep1 (SRR5648397)</t>
  </si>
  <si>
    <t>Leaf 5 wk rep3 (SRR5648398)</t>
  </si>
  <si>
    <t>Leaf 5 wk rep2 (SRR5648399)</t>
  </si>
  <si>
    <t>Leaf 5 wk rep1 (SRR5648392)</t>
  </si>
  <si>
    <t>Flower rep3 (SRR5648393)</t>
  </si>
  <si>
    <t>Flower rep2 (SRR5648394)</t>
  </si>
  <si>
    <t>Flower rep1 (SRR5648395)</t>
  </si>
  <si>
    <t>Stem 5 wk rep1 (SRR5648373)</t>
  </si>
  <si>
    <t>Stem 5 wk rep2 (SRR5648374)</t>
  </si>
  <si>
    <t>Stem 5 wk rep3 (SRR5648375)</t>
  </si>
  <si>
    <t>Root 5 wk rep1 (SRR5648382)</t>
  </si>
  <si>
    <t>Root 5 wk rep2 (SRR5648383)</t>
  </si>
  <si>
    <t>Root 5 wk rep3 (SRR5648385)</t>
  </si>
  <si>
    <t>Vigun03g268200</t>
  </si>
  <si>
    <t>4.255.57</t>
  </si>
  <si>
    <t>Vigun03g268300</t>
  </si>
  <si>
    <t>Vigun03g268400</t>
  </si>
  <si>
    <t>bZIP2</t>
  </si>
  <si>
    <t>Vigun03g268700</t>
  </si>
  <si>
    <t>Vigun02g134400</t>
  </si>
  <si>
    <t>Vigun02g134500</t>
  </si>
  <si>
    <t>Query Start</t>
  </si>
  <si>
    <t>Query End</t>
  </si>
  <si>
    <t>CpG Start</t>
  </si>
  <si>
    <t>CpG End</t>
  </si>
  <si>
    <t>Chr CpG Start</t>
  </si>
  <si>
    <t>Chr CpG End</t>
  </si>
  <si>
    <t>SCL15 Start</t>
  </si>
  <si>
    <t>SCL15 End</t>
  </si>
  <si>
    <t>From SCL15 S</t>
  </si>
  <si>
    <t>From SCL15 E</t>
  </si>
  <si>
    <t>SCL15_size</t>
  </si>
  <si>
    <t>prop_CDS</t>
  </si>
  <si>
    <t>In SCL15</t>
  </si>
  <si>
    <t>CpG length</t>
  </si>
  <si>
    <t>Glyma</t>
  </si>
  <si>
    <t>Yes</t>
  </si>
  <si>
    <t>Phavu</t>
  </si>
  <si>
    <t>Phalu</t>
  </si>
  <si>
    <t>Vigun</t>
  </si>
  <si>
    <t>Vigan</t>
  </si>
  <si>
    <t>Vigra</t>
  </si>
  <si>
    <t>Glyma.16G141300.1</t>
  </si>
  <si>
    <t>cicar_CDC_Ca7</t>
  </si>
  <si>
    <t>cicar_CDC_Ca3</t>
  </si>
  <si>
    <t>cicar_CDC_Ca2</t>
  </si>
  <si>
    <t>cicar_CDC_scaffold1151</t>
  </si>
  <si>
    <t>cicar_CDC_scaffold1351</t>
  </si>
  <si>
    <t>cicar_CDC_scaffold1060</t>
  </si>
  <si>
    <t>cicar_CDC_scaffold87</t>
  </si>
  <si>
    <t>cicar_CDC_Ca4</t>
  </si>
  <si>
    <t>cicar_CDC_Ca1</t>
  </si>
  <si>
    <t>cicar_chickpea_277484:14914-251986</t>
  </si>
  <si>
    <t>cicar_chickpea_184804:0-5605</t>
  </si>
  <si>
    <t>cicar_chickpea_123273:0-58643</t>
  </si>
  <si>
    <t>cicar_chickpea_120819:284265-526079</t>
  </si>
  <si>
    <t>cicar_chickpea_103887:0-1283</t>
  </si>
  <si>
    <t>cicar_CDC_scaffold109_1</t>
  </si>
  <si>
    <t>Query</t>
  </si>
  <si>
    <t>E-value</t>
  </si>
  <si>
    <t>Vigun09g047400</t>
  </si>
  <si>
    <t>Pod 6 dap rep1 (SRR5648396) (Vu1)</t>
  </si>
  <si>
    <t>Pod 10 dap rep1 (SRR5648391) (Vu2)</t>
  </si>
  <si>
    <t>Pod 16 dap rep1 (SRR5648390) (Vu3)</t>
  </si>
  <si>
    <t>Supplemental Table S1: Summary of GmPDH1 BLASTN matches with top BLASTN hit back to G. max reference (Wm82.a4.v1) and AUGUSUTUS annotation results</t>
  </si>
  <si>
    <t>Supplemental Table S2: Summary of GmSCL15 BLASTN matches against the C. arietinum reference genome (Varshney et al. 2013)</t>
  </si>
  <si>
    <t>Supplemental Table S4: CpG islands identified in orthologous PDH1 regions (50kb upstream and downstream of PDH1 TSS).</t>
  </si>
  <si>
    <t>Uncharacterised (see appendix)</t>
  </si>
  <si>
    <t>Supplemental Table S3: Tissue specific transcript abundance (normalized FPKM) for relevant genes in V. unguiculata (Yao et al.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</si>
</sst>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ill="1"/>
    <xf numFmtId="0" fontId="2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zoomScaleNormal="100" workbookViewId="0">
      <selection activeCell="C5" sqref="C5"/>
    </sheetView>
  </sheetViews>
  <sheetFormatPr defaultRowHeight="15" x14ac:dyDescent="0.25"/>
  <cols>
    <col min="3" max="3" width="38.85546875" customWidth="1"/>
    <col min="4" max="4" width="12.7109375" customWidth="1"/>
  </cols>
  <sheetData>
    <row r="1" spans="1:23" x14ac:dyDescent="0.25">
      <c r="A1" s="1" t="s">
        <v>223</v>
      </c>
    </row>
    <row r="3" spans="1:23" x14ac:dyDescent="0.25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  <c r="O3" t="s">
        <v>13</v>
      </c>
      <c r="P3" t="s">
        <v>14</v>
      </c>
      <c r="Q3" t="s">
        <v>15</v>
      </c>
      <c r="R3" t="s">
        <v>16</v>
      </c>
      <c r="S3" t="s">
        <v>17</v>
      </c>
      <c r="T3" t="s">
        <v>7</v>
      </c>
      <c r="U3" t="s">
        <v>18</v>
      </c>
      <c r="V3" t="s">
        <v>15</v>
      </c>
      <c r="W3" t="s">
        <v>19</v>
      </c>
    </row>
    <row r="4" spans="1:23" x14ac:dyDescent="0.25">
      <c r="B4" t="s">
        <v>20</v>
      </c>
      <c r="C4" t="s">
        <v>21</v>
      </c>
      <c r="D4" t="s">
        <v>22</v>
      </c>
      <c r="E4" t="s">
        <v>22</v>
      </c>
      <c r="F4" t="s">
        <v>22</v>
      </c>
      <c r="G4">
        <v>6.8999999999999999E-160</v>
      </c>
      <c r="H4">
        <v>88.841999999999999</v>
      </c>
      <c r="I4">
        <v>475</v>
      </c>
      <c r="J4">
        <v>38</v>
      </c>
      <c r="K4">
        <v>9</v>
      </c>
      <c r="L4">
        <v>792</v>
      </c>
      <c r="M4">
        <v>1260</v>
      </c>
      <c r="N4">
        <v>5243921</v>
      </c>
      <c r="O4">
        <v>5244386</v>
      </c>
      <c r="P4">
        <v>569</v>
      </c>
      <c r="Q4" t="s">
        <v>23</v>
      </c>
      <c r="R4" t="s">
        <v>24</v>
      </c>
      <c r="S4" t="s">
        <v>25</v>
      </c>
      <c r="T4" t="s">
        <v>25</v>
      </c>
      <c r="U4" t="s">
        <v>25</v>
      </c>
      <c r="V4" t="s">
        <v>25</v>
      </c>
      <c r="W4" t="s">
        <v>25</v>
      </c>
    </row>
    <row r="5" spans="1:23" x14ac:dyDescent="0.25">
      <c r="B5" t="s">
        <v>30</v>
      </c>
      <c r="C5" t="s">
        <v>31</v>
      </c>
      <c r="D5" t="s">
        <v>22</v>
      </c>
      <c r="E5" t="s">
        <v>22</v>
      </c>
      <c r="F5" t="s">
        <v>22</v>
      </c>
      <c r="G5">
        <v>7.1399999999999995E-160</v>
      </c>
      <c r="H5">
        <v>88.841999999999999</v>
      </c>
      <c r="I5">
        <v>475</v>
      </c>
      <c r="J5">
        <v>38</v>
      </c>
      <c r="K5">
        <v>9</v>
      </c>
      <c r="L5">
        <v>792</v>
      </c>
      <c r="M5">
        <v>1260</v>
      </c>
      <c r="N5">
        <v>5182527</v>
      </c>
      <c r="O5">
        <v>5182992</v>
      </c>
      <c r="P5">
        <v>569</v>
      </c>
      <c r="Q5" t="s">
        <v>23</v>
      </c>
      <c r="R5" t="s">
        <v>24</v>
      </c>
      <c r="S5" t="s">
        <v>25</v>
      </c>
      <c r="T5" t="s">
        <v>25</v>
      </c>
      <c r="U5" t="s">
        <v>25</v>
      </c>
      <c r="V5" t="s">
        <v>25</v>
      </c>
      <c r="W5" t="s">
        <v>25</v>
      </c>
    </row>
    <row r="6" spans="1:23" x14ac:dyDescent="0.25">
      <c r="B6" t="s">
        <v>32</v>
      </c>
      <c r="C6" t="s">
        <v>33</v>
      </c>
      <c r="D6" t="s">
        <v>22</v>
      </c>
      <c r="E6" t="s">
        <v>22</v>
      </c>
      <c r="F6" t="s">
        <v>22</v>
      </c>
      <c r="G6">
        <v>3.2E-54</v>
      </c>
      <c r="H6">
        <v>75.260000000000005</v>
      </c>
      <c r="I6">
        <v>481</v>
      </c>
      <c r="J6">
        <v>110</v>
      </c>
      <c r="K6">
        <v>8</v>
      </c>
      <c r="L6">
        <v>994</v>
      </c>
      <c r="M6">
        <v>1469</v>
      </c>
      <c r="N6">
        <v>43861134</v>
      </c>
      <c r="O6">
        <v>43860658</v>
      </c>
      <c r="P6">
        <v>220</v>
      </c>
      <c r="Q6" t="s">
        <v>34</v>
      </c>
      <c r="R6" t="s">
        <v>24</v>
      </c>
      <c r="S6" t="s">
        <v>25</v>
      </c>
      <c r="T6" t="s">
        <v>25</v>
      </c>
      <c r="U6" t="s">
        <v>25</v>
      </c>
      <c r="V6" t="s">
        <v>25</v>
      </c>
      <c r="W6" t="s">
        <v>35</v>
      </c>
    </row>
    <row r="7" spans="1:23" x14ac:dyDescent="0.25">
      <c r="B7" t="s">
        <v>32</v>
      </c>
      <c r="C7" t="s">
        <v>33</v>
      </c>
      <c r="D7" t="s">
        <v>22</v>
      </c>
      <c r="E7" t="s">
        <v>22</v>
      </c>
      <c r="F7" t="s">
        <v>22</v>
      </c>
      <c r="G7">
        <v>7.0299999999999998E-41</v>
      </c>
      <c r="H7">
        <v>73.966999999999999</v>
      </c>
      <c r="I7">
        <v>484</v>
      </c>
      <c r="J7">
        <v>105</v>
      </c>
      <c r="K7">
        <v>20</v>
      </c>
      <c r="L7">
        <v>994</v>
      </c>
      <c r="M7">
        <v>1469</v>
      </c>
      <c r="N7">
        <v>43823929</v>
      </c>
      <c r="O7">
        <v>43823459</v>
      </c>
      <c r="P7">
        <v>176</v>
      </c>
      <c r="Q7" t="s">
        <v>34</v>
      </c>
      <c r="R7" t="s">
        <v>24</v>
      </c>
      <c r="S7" t="s">
        <v>25</v>
      </c>
      <c r="T7" t="s">
        <v>25</v>
      </c>
      <c r="U7" t="s">
        <v>25</v>
      </c>
      <c r="V7" t="s">
        <v>25</v>
      </c>
      <c r="W7" t="s">
        <v>36</v>
      </c>
    </row>
    <row r="8" spans="1:23" x14ac:dyDescent="0.25">
      <c r="B8" t="s">
        <v>32</v>
      </c>
      <c r="C8" t="s">
        <v>33</v>
      </c>
      <c r="D8" t="s">
        <v>22</v>
      </c>
      <c r="E8" t="s">
        <v>22</v>
      </c>
      <c r="F8" t="s">
        <v>22</v>
      </c>
      <c r="G8">
        <v>5.6299999999999998E-17</v>
      </c>
      <c r="H8">
        <v>81.739000000000004</v>
      </c>
      <c r="I8">
        <v>115</v>
      </c>
      <c r="J8">
        <v>21</v>
      </c>
      <c r="K8">
        <v>0</v>
      </c>
      <c r="L8">
        <v>1003</v>
      </c>
      <c r="M8">
        <v>1117</v>
      </c>
      <c r="N8">
        <v>47186339</v>
      </c>
      <c r="O8">
        <v>47186225</v>
      </c>
      <c r="P8">
        <v>97.1</v>
      </c>
      <c r="Q8" t="s">
        <v>34</v>
      </c>
      <c r="R8" t="s">
        <v>24</v>
      </c>
      <c r="S8" t="s">
        <v>25</v>
      </c>
      <c r="T8" t="s">
        <v>25</v>
      </c>
      <c r="U8" t="s">
        <v>25</v>
      </c>
      <c r="V8" t="s">
        <v>25</v>
      </c>
      <c r="W8" t="s">
        <v>25</v>
      </c>
    </row>
    <row r="9" spans="1:23" x14ac:dyDescent="0.25">
      <c r="B9" t="s">
        <v>32</v>
      </c>
      <c r="C9" t="s">
        <v>33</v>
      </c>
      <c r="D9" t="s">
        <v>22</v>
      </c>
      <c r="E9" t="s">
        <v>22</v>
      </c>
      <c r="F9" t="s">
        <v>22</v>
      </c>
      <c r="G9">
        <v>1.18E-38</v>
      </c>
      <c r="H9">
        <v>73.995999999999995</v>
      </c>
      <c r="I9">
        <v>473</v>
      </c>
      <c r="J9">
        <v>97</v>
      </c>
      <c r="K9">
        <v>22</v>
      </c>
      <c r="L9">
        <v>1004</v>
      </c>
      <c r="M9">
        <v>1469</v>
      </c>
      <c r="N9">
        <v>47188808</v>
      </c>
      <c r="O9">
        <v>47188355</v>
      </c>
      <c r="P9">
        <v>169</v>
      </c>
      <c r="Q9" t="s">
        <v>34</v>
      </c>
      <c r="R9" t="s">
        <v>24</v>
      </c>
      <c r="S9" t="s">
        <v>25</v>
      </c>
      <c r="T9" t="s">
        <v>25</v>
      </c>
      <c r="U9" t="s">
        <v>25</v>
      </c>
      <c r="V9" t="s">
        <v>25</v>
      </c>
      <c r="W9" t="s">
        <v>25</v>
      </c>
    </row>
    <row r="10" spans="1:23" x14ac:dyDescent="0.25">
      <c r="B10" t="s">
        <v>30</v>
      </c>
      <c r="C10" t="s">
        <v>44</v>
      </c>
      <c r="D10" t="s">
        <v>22</v>
      </c>
      <c r="E10" t="s">
        <v>22</v>
      </c>
      <c r="F10" t="s">
        <v>22</v>
      </c>
      <c r="G10">
        <v>1.4399999999999999E-27</v>
      </c>
      <c r="H10">
        <v>72.221999999999994</v>
      </c>
      <c r="I10">
        <v>450</v>
      </c>
      <c r="J10">
        <v>115</v>
      </c>
      <c r="K10">
        <v>10</v>
      </c>
      <c r="L10">
        <v>1001</v>
      </c>
      <c r="M10">
        <v>1445</v>
      </c>
      <c r="N10">
        <v>41421494</v>
      </c>
      <c r="O10">
        <v>41421938</v>
      </c>
      <c r="P10">
        <v>130</v>
      </c>
      <c r="Q10" t="s">
        <v>23</v>
      </c>
      <c r="R10" t="s">
        <v>28</v>
      </c>
      <c r="S10">
        <v>0</v>
      </c>
      <c r="T10">
        <v>572</v>
      </c>
      <c r="U10">
        <v>0.93</v>
      </c>
      <c r="V10" t="s">
        <v>23</v>
      </c>
      <c r="W10" t="s">
        <v>45</v>
      </c>
    </row>
    <row r="11" spans="1:23" x14ac:dyDescent="0.25">
      <c r="B11" t="s">
        <v>30</v>
      </c>
      <c r="C11" t="s">
        <v>46</v>
      </c>
      <c r="D11" t="s">
        <v>22</v>
      </c>
      <c r="E11" t="s">
        <v>22</v>
      </c>
      <c r="F11" t="s">
        <v>22</v>
      </c>
      <c r="G11">
        <v>3.4899999999999999E-123</v>
      </c>
      <c r="H11">
        <v>82.805999999999997</v>
      </c>
      <c r="I11">
        <v>506</v>
      </c>
      <c r="J11">
        <v>81</v>
      </c>
      <c r="K11">
        <v>3</v>
      </c>
      <c r="L11">
        <v>1042</v>
      </c>
      <c r="M11">
        <v>1541</v>
      </c>
      <c r="N11">
        <v>1649048</v>
      </c>
      <c r="O11">
        <v>1649553</v>
      </c>
      <c r="P11">
        <v>448</v>
      </c>
      <c r="Q11" t="s">
        <v>23</v>
      </c>
      <c r="R11" t="s">
        <v>28</v>
      </c>
      <c r="S11">
        <v>39</v>
      </c>
      <c r="T11">
        <v>524</v>
      </c>
      <c r="U11">
        <v>0.54</v>
      </c>
      <c r="V11" t="s">
        <v>23</v>
      </c>
      <c r="W11" t="s">
        <v>25</v>
      </c>
    </row>
    <row r="12" spans="1:23" x14ac:dyDescent="0.25">
      <c r="B12" t="s">
        <v>30</v>
      </c>
      <c r="C12" t="s">
        <v>46</v>
      </c>
      <c r="D12" t="s">
        <v>22</v>
      </c>
      <c r="E12" t="s">
        <v>22</v>
      </c>
      <c r="F12" t="s">
        <v>22</v>
      </c>
      <c r="G12">
        <v>1.1200000000000001E-23</v>
      </c>
      <c r="H12">
        <v>71.652000000000001</v>
      </c>
      <c r="I12">
        <v>448</v>
      </c>
      <c r="J12">
        <v>119</v>
      </c>
      <c r="K12">
        <v>8</v>
      </c>
      <c r="L12">
        <v>1001</v>
      </c>
      <c r="M12">
        <v>1444</v>
      </c>
      <c r="N12">
        <v>1642511</v>
      </c>
      <c r="O12">
        <v>1642954</v>
      </c>
      <c r="P12">
        <v>117</v>
      </c>
      <c r="Q12" t="s">
        <v>23</v>
      </c>
      <c r="R12" t="s">
        <v>28</v>
      </c>
      <c r="S12">
        <v>0</v>
      </c>
      <c r="T12">
        <v>569</v>
      </c>
      <c r="U12">
        <v>0.98</v>
      </c>
      <c r="V12" t="s">
        <v>23</v>
      </c>
      <c r="W12" t="s">
        <v>47</v>
      </c>
    </row>
    <row r="13" spans="1:23" x14ac:dyDescent="0.25">
      <c r="B13" t="s">
        <v>32</v>
      </c>
      <c r="C13" t="s">
        <v>33</v>
      </c>
      <c r="D13" t="s">
        <v>22</v>
      </c>
      <c r="E13" t="s">
        <v>22</v>
      </c>
      <c r="F13" t="s">
        <v>22</v>
      </c>
      <c r="G13">
        <v>2.4799999999999999E-55</v>
      </c>
      <c r="H13">
        <v>76.135999999999996</v>
      </c>
      <c r="I13">
        <v>440</v>
      </c>
      <c r="J13">
        <v>98</v>
      </c>
      <c r="K13">
        <v>6</v>
      </c>
      <c r="L13">
        <v>994</v>
      </c>
      <c r="M13">
        <v>1429</v>
      </c>
      <c r="N13">
        <v>43887967</v>
      </c>
      <c r="O13">
        <v>43887531</v>
      </c>
      <c r="P13">
        <v>224</v>
      </c>
      <c r="Q13" t="s">
        <v>34</v>
      </c>
      <c r="R13" t="s">
        <v>28</v>
      </c>
      <c r="S13">
        <v>1040</v>
      </c>
      <c r="T13">
        <v>1261</v>
      </c>
      <c r="U13">
        <v>0.62</v>
      </c>
      <c r="V13" t="s">
        <v>23</v>
      </c>
      <c r="W13" t="s">
        <v>25</v>
      </c>
    </row>
    <row r="14" spans="1:23" x14ac:dyDescent="0.25">
      <c r="B14" t="s">
        <v>63</v>
      </c>
      <c r="C14" t="s">
        <v>64</v>
      </c>
      <c r="D14" t="s">
        <v>111</v>
      </c>
      <c r="E14" t="s">
        <v>104</v>
      </c>
      <c r="F14">
        <v>1.5200000000000001E-115</v>
      </c>
      <c r="G14">
        <v>3.3599999999999998E-115</v>
      </c>
      <c r="H14">
        <v>80.540999999999997</v>
      </c>
      <c r="I14">
        <v>555</v>
      </c>
      <c r="J14">
        <v>100</v>
      </c>
      <c r="K14">
        <v>6</v>
      </c>
      <c r="L14">
        <v>1001</v>
      </c>
      <c r="M14">
        <v>1554</v>
      </c>
      <c r="N14">
        <v>8948005</v>
      </c>
      <c r="O14">
        <v>8948552</v>
      </c>
      <c r="P14">
        <v>420</v>
      </c>
      <c r="Q14" t="s">
        <v>23</v>
      </c>
      <c r="R14" t="s">
        <v>28</v>
      </c>
      <c r="S14">
        <v>0</v>
      </c>
      <c r="T14">
        <v>545</v>
      </c>
      <c r="U14">
        <v>0.97</v>
      </c>
      <c r="V14" t="s">
        <v>23</v>
      </c>
      <c r="W14" t="s">
        <v>65</v>
      </c>
    </row>
    <row r="15" spans="1:23" x14ac:dyDescent="0.25">
      <c r="B15" t="s">
        <v>20</v>
      </c>
      <c r="C15" t="s">
        <v>26</v>
      </c>
      <c r="D15" t="s">
        <v>27</v>
      </c>
      <c r="E15" t="s">
        <v>27</v>
      </c>
      <c r="F15">
        <v>0</v>
      </c>
      <c r="G15">
        <v>0</v>
      </c>
      <c r="H15">
        <v>100</v>
      </c>
      <c r="I15" t="s">
        <v>22</v>
      </c>
      <c r="J15" t="s">
        <v>22</v>
      </c>
      <c r="K15" t="s">
        <v>22</v>
      </c>
      <c r="L15" t="s">
        <v>22</v>
      </c>
      <c r="M15" t="s">
        <v>22</v>
      </c>
      <c r="N15">
        <v>30160342</v>
      </c>
      <c r="O15">
        <v>30162893</v>
      </c>
      <c r="P15" t="s">
        <v>22</v>
      </c>
      <c r="Q15" t="s">
        <v>23</v>
      </c>
      <c r="R15" t="s">
        <v>28</v>
      </c>
      <c r="S15">
        <f>1356-1502</f>
        <v>-146</v>
      </c>
      <c r="T15">
        <f>2171-1502</f>
        <v>669</v>
      </c>
      <c r="U15">
        <v>0.02</v>
      </c>
      <c r="V15" t="s">
        <v>23</v>
      </c>
      <c r="W15" t="s">
        <v>29</v>
      </c>
    </row>
    <row r="16" spans="1:23" x14ac:dyDescent="0.25">
      <c r="B16" t="s">
        <v>51</v>
      </c>
      <c r="C16" t="s">
        <v>81</v>
      </c>
      <c r="D16" t="s">
        <v>118</v>
      </c>
      <c r="E16" t="s">
        <v>27</v>
      </c>
      <c r="F16">
        <v>1.48E-150</v>
      </c>
      <c r="G16">
        <v>3.9100000000000002E-150</v>
      </c>
      <c r="H16">
        <v>83.894000000000005</v>
      </c>
      <c r="I16">
        <v>565</v>
      </c>
      <c r="J16">
        <v>88</v>
      </c>
      <c r="K16">
        <v>3</v>
      </c>
      <c r="L16">
        <v>994</v>
      </c>
      <c r="M16">
        <v>1557</v>
      </c>
      <c r="N16">
        <v>40269058</v>
      </c>
      <c r="O16">
        <v>40268496</v>
      </c>
      <c r="P16">
        <v>536</v>
      </c>
      <c r="Q16" t="s">
        <v>34</v>
      </c>
      <c r="R16" t="s">
        <v>28</v>
      </c>
      <c r="S16">
        <v>148</v>
      </c>
      <c r="T16">
        <v>699</v>
      </c>
      <c r="U16">
        <v>0.83</v>
      </c>
      <c r="V16" t="s">
        <v>34</v>
      </c>
      <c r="W16" t="s">
        <v>93</v>
      </c>
    </row>
    <row r="17" spans="2:23" x14ac:dyDescent="0.25">
      <c r="B17" t="s">
        <v>56</v>
      </c>
      <c r="C17" t="s">
        <v>79</v>
      </c>
      <c r="D17" t="s">
        <v>121</v>
      </c>
      <c r="E17" t="s">
        <v>27</v>
      </c>
      <c r="F17">
        <v>8.9599999999999999E-143</v>
      </c>
      <c r="G17">
        <v>2.4100000000000001E-142</v>
      </c>
      <c r="H17">
        <v>83.126000000000005</v>
      </c>
      <c r="I17">
        <v>563</v>
      </c>
      <c r="J17">
        <v>92</v>
      </c>
      <c r="K17">
        <v>3</v>
      </c>
      <c r="L17">
        <v>991</v>
      </c>
      <c r="M17">
        <v>1552</v>
      </c>
      <c r="N17">
        <v>48538576</v>
      </c>
      <c r="O17">
        <v>48538016</v>
      </c>
      <c r="P17">
        <v>510</v>
      </c>
      <c r="Q17" t="s">
        <v>34</v>
      </c>
      <c r="R17" t="s">
        <v>28</v>
      </c>
      <c r="S17">
        <v>148</v>
      </c>
      <c r="T17">
        <v>699</v>
      </c>
      <c r="U17">
        <v>0.99</v>
      </c>
      <c r="V17" t="s">
        <v>34</v>
      </c>
      <c r="W17" t="s">
        <v>80</v>
      </c>
    </row>
    <row r="18" spans="2:23" x14ac:dyDescent="0.25">
      <c r="B18" t="s">
        <v>48</v>
      </c>
      <c r="C18" t="s">
        <v>62</v>
      </c>
      <c r="D18" t="s">
        <v>124</v>
      </c>
      <c r="E18" t="s">
        <v>27</v>
      </c>
      <c r="F18">
        <v>3.1800000000000002E-142</v>
      </c>
      <c r="G18">
        <v>7.2699999999999996E-142</v>
      </c>
      <c r="H18">
        <v>83.332999999999998</v>
      </c>
      <c r="I18">
        <v>558</v>
      </c>
      <c r="J18">
        <v>86</v>
      </c>
      <c r="K18">
        <v>4</v>
      </c>
      <c r="L18">
        <v>1001</v>
      </c>
      <c r="M18">
        <v>1556</v>
      </c>
      <c r="N18">
        <v>25801312</v>
      </c>
      <c r="O18">
        <v>25801864</v>
      </c>
      <c r="P18">
        <v>508</v>
      </c>
      <c r="Q18" t="s">
        <v>23</v>
      </c>
      <c r="R18" t="s">
        <v>28</v>
      </c>
      <c r="S18">
        <v>0</v>
      </c>
      <c r="T18">
        <v>548</v>
      </c>
      <c r="U18">
        <v>0.97</v>
      </c>
      <c r="V18" t="s">
        <v>23</v>
      </c>
      <c r="W18" t="s">
        <v>95</v>
      </c>
    </row>
    <row r="19" spans="2:23" x14ac:dyDescent="0.25">
      <c r="B19" t="s">
        <v>84</v>
      </c>
      <c r="C19" t="s">
        <v>85</v>
      </c>
      <c r="D19" t="s">
        <v>127</v>
      </c>
      <c r="E19" t="s">
        <v>27</v>
      </c>
      <c r="F19">
        <v>1.4899999999999999E-135</v>
      </c>
      <c r="G19">
        <v>3.3800000000000001E-135</v>
      </c>
      <c r="H19">
        <v>82.616</v>
      </c>
      <c r="I19">
        <v>558</v>
      </c>
      <c r="J19">
        <v>90</v>
      </c>
      <c r="K19">
        <v>4</v>
      </c>
      <c r="L19">
        <v>1001</v>
      </c>
      <c r="M19">
        <v>1556</v>
      </c>
      <c r="N19">
        <v>1035497</v>
      </c>
      <c r="O19">
        <v>1034945</v>
      </c>
      <c r="P19">
        <v>486</v>
      </c>
      <c r="Q19" t="s">
        <v>34</v>
      </c>
      <c r="R19" t="s">
        <v>28</v>
      </c>
      <c r="S19">
        <v>150</v>
      </c>
      <c r="T19">
        <v>698</v>
      </c>
      <c r="U19">
        <v>0.83</v>
      </c>
      <c r="V19" t="s">
        <v>34</v>
      </c>
      <c r="W19" t="s">
        <v>25</v>
      </c>
    </row>
    <row r="20" spans="2:23" x14ac:dyDescent="0.25">
      <c r="B20" t="s">
        <v>60</v>
      </c>
      <c r="C20" t="s">
        <v>61</v>
      </c>
      <c r="D20" t="s">
        <v>129</v>
      </c>
      <c r="E20" t="s">
        <v>27</v>
      </c>
      <c r="F20">
        <v>8.8399999999999997E-143</v>
      </c>
      <c r="G20">
        <v>2.2500000000000001E-142</v>
      </c>
      <c r="H20">
        <v>83.363</v>
      </c>
      <c r="I20">
        <v>559</v>
      </c>
      <c r="J20">
        <v>86</v>
      </c>
      <c r="K20">
        <v>4</v>
      </c>
      <c r="L20">
        <v>1001</v>
      </c>
      <c r="M20">
        <v>1557</v>
      </c>
      <c r="N20">
        <v>43982045</v>
      </c>
      <c r="O20">
        <v>43982598</v>
      </c>
      <c r="P20">
        <v>510</v>
      </c>
      <c r="Q20" t="s">
        <v>23</v>
      </c>
      <c r="R20" t="s">
        <v>28</v>
      </c>
      <c r="S20">
        <v>0</v>
      </c>
      <c r="T20">
        <v>548</v>
      </c>
      <c r="U20">
        <v>1</v>
      </c>
      <c r="V20" t="s">
        <v>23</v>
      </c>
      <c r="W20" t="s">
        <v>96</v>
      </c>
    </row>
    <row r="21" spans="2:23" x14ac:dyDescent="0.25">
      <c r="B21" t="s">
        <v>67</v>
      </c>
      <c r="C21" t="s">
        <v>68</v>
      </c>
      <c r="D21" t="s">
        <v>107</v>
      </c>
      <c r="E21" t="s">
        <v>103</v>
      </c>
      <c r="F21">
        <v>8.7500000000000005E-162</v>
      </c>
      <c r="G21">
        <v>2.0900000000000002E-118</v>
      </c>
      <c r="H21">
        <v>83.227000000000004</v>
      </c>
      <c r="I21">
        <v>471</v>
      </c>
      <c r="J21">
        <v>77</v>
      </c>
      <c r="K21">
        <v>2</v>
      </c>
      <c r="L21">
        <v>1001</v>
      </c>
      <c r="M21">
        <v>1470</v>
      </c>
      <c r="N21">
        <v>3376039</v>
      </c>
      <c r="O21">
        <v>3375570</v>
      </c>
      <c r="P21">
        <v>431</v>
      </c>
      <c r="Q21" t="s">
        <v>34</v>
      </c>
      <c r="R21" t="s">
        <v>28</v>
      </c>
      <c r="S21">
        <v>147</v>
      </c>
      <c r="T21">
        <v>698</v>
      </c>
      <c r="U21">
        <v>0.59</v>
      </c>
      <c r="V21" t="s">
        <v>34</v>
      </c>
      <c r="W21" t="s">
        <v>91</v>
      </c>
    </row>
    <row r="22" spans="2:23" x14ac:dyDescent="0.25">
      <c r="B22" t="s">
        <v>37</v>
      </c>
      <c r="C22" t="s">
        <v>38</v>
      </c>
      <c r="D22" t="s">
        <v>109</v>
      </c>
      <c r="E22" t="s">
        <v>103</v>
      </c>
      <c r="F22">
        <v>7.4600000000000004E-113</v>
      </c>
      <c r="G22">
        <v>2.8100000000000002E-77</v>
      </c>
      <c r="H22">
        <v>78.414000000000001</v>
      </c>
      <c r="I22">
        <v>454</v>
      </c>
      <c r="J22">
        <v>96</v>
      </c>
      <c r="K22">
        <v>2</v>
      </c>
      <c r="L22">
        <v>1001</v>
      </c>
      <c r="M22">
        <v>1453</v>
      </c>
      <c r="N22">
        <v>4954321</v>
      </c>
      <c r="O22">
        <v>4953869</v>
      </c>
      <c r="P22">
        <v>294</v>
      </c>
      <c r="Q22" t="s">
        <v>34</v>
      </c>
      <c r="R22" t="s">
        <v>28</v>
      </c>
      <c r="S22">
        <v>243</v>
      </c>
      <c r="T22">
        <v>698</v>
      </c>
      <c r="U22">
        <v>0.6</v>
      </c>
      <c r="V22" t="s">
        <v>34</v>
      </c>
      <c r="W22" t="s">
        <v>87</v>
      </c>
    </row>
    <row r="23" spans="2:23" x14ac:dyDescent="0.25">
      <c r="B23" t="s">
        <v>20</v>
      </c>
      <c r="C23" t="s">
        <v>39</v>
      </c>
      <c r="D23" t="s">
        <v>103</v>
      </c>
      <c r="E23" t="s">
        <v>103</v>
      </c>
      <c r="F23">
        <v>0</v>
      </c>
      <c r="G23">
        <v>1.1800000000000001E-142</v>
      </c>
      <c r="H23">
        <v>83.728999999999999</v>
      </c>
      <c r="I23">
        <v>547</v>
      </c>
      <c r="J23">
        <v>83</v>
      </c>
      <c r="K23">
        <v>4</v>
      </c>
      <c r="L23">
        <v>1001</v>
      </c>
      <c r="M23">
        <v>1541</v>
      </c>
      <c r="N23">
        <v>1639019</v>
      </c>
      <c r="O23">
        <v>1639565</v>
      </c>
      <c r="P23">
        <v>512</v>
      </c>
      <c r="Q23" t="s">
        <v>23</v>
      </c>
      <c r="R23" t="s">
        <v>28</v>
      </c>
      <c r="S23">
        <v>0</v>
      </c>
      <c r="T23">
        <v>524</v>
      </c>
      <c r="U23">
        <v>0.93</v>
      </c>
      <c r="V23" t="s">
        <v>23</v>
      </c>
      <c r="W23" t="s">
        <v>40</v>
      </c>
    </row>
    <row r="24" spans="2:23" x14ac:dyDescent="0.25">
      <c r="B24" t="s">
        <v>63</v>
      </c>
      <c r="C24" t="s">
        <v>64</v>
      </c>
      <c r="D24" t="s">
        <v>110</v>
      </c>
      <c r="E24" t="s">
        <v>103</v>
      </c>
      <c r="F24">
        <v>6.8800000000000005E-129</v>
      </c>
      <c r="G24">
        <v>2.01E-117</v>
      </c>
      <c r="H24">
        <v>80.900999999999996</v>
      </c>
      <c r="I24">
        <v>555</v>
      </c>
      <c r="J24">
        <v>94</v>
      </c>
      <c r="K24">
        <v>9</v>
      </c>
      <c r="L24">
        <v>1001</v>
      </c>
      <c r="M24">
        <v>1552</v>
      </c>
      <c r="N24">
        <v>39631448</v>
      </c>
      <c r="O24">
        <v>39631993</v>
      </c>
      <c r="P24">
        <v>427</v>
      </c>
      <c r="Q24" t="s">
        <v>23</v>
      </c>
      <c r="R24" t="s">
        <v>28</v>
      </c>
      <c r="S24">
        <v>0</v>
      </c>
      <c r="T24">
        <v>545</v>
      </c>
      <c r="U24">
        <v>0.85</v>
      </c>
      <c r="V24" t="s">
        <v>23</v>
      </c>
      <c r="W24" t="s">
        <v>92</v>
      </c>
    </row>
    <row r="25" spans="2:23" x14ac:dyDescent="0.25">
      <c r="B25" t="s">
        <v>71</v>
      </c>
      <c r="C25" t="s">
        <v>83</v>
      </c>
      <c r="D25" t="s">
        <v>113</v>
      </c>
      <c r="E25" t="s">
        <v>103</v>
      </c>
      <c r="F25">
        <v>1.5399999999999999E-125</v>
      </c>
      <c r="G25">
        <v>4.4899999999999997E-99</v>
      </c>
      <c r="H25">
        <v>78.444999999999993</v>
      </c>
      <c r="I25">
        <v>566</v>
      </c>
      <c r="J25">
        <v>118</v>
      </c>
      <c r="K25">
        <v>4</v>
      </c>
      <c r="L25">
        <v>1000</v>
      </c>
      <c r="M25">
        <v>1562</v>
      </c>
      <c r="N25">
        <v>9628119</v>
      </c>
      <c r="O25">
        <v>9627555</v>
      </c>
      <c r="P25">
        <v>366</v>
      </c>
      <c r="Q25" t="s">
        <v>34</v>
      </c>
      <c r="R25" t="s">
        <v>28</v>
      </c>
      <c r="S25">
        <v>180</v>
      </c>
      <c r="T25">
        <v>698</v>
      </c>
      <c r="U25">
        <v>0.92</v>
      </c>
      <c r="V25" t="s">
        <v>34</v>
      </c>
      <c r="W25" t="s">
        <v>25</v>
      </c>
    </row>
    <row r="26" spans="2:23" x14ac:dyDescent="0.25">
      <c r="B26" t="s">
        <v>54</v>
      </c>
      <c r="C26" t="s">
        <v>55</v>
      </c>
      <c r="D26" t="s">
        <v>116</v>
      </c>
      <c r="E26" t="s">
        <v>103</v>
      </c>
      <c r="F26">
        <v>1.6599999999999999E-124</v>
      </c>
      <c r="G26">
        <v>2.03E-82</v>
      </c>
      <c r="H26">
        <v>78.570999999999998</v>
      </c>
      <c r="I26">
        <v>476</v>
      </c>
      <c r="J26">
        <v>98</v>
      </c>
      <c r="K26">
        <v>4</v>
      </c>
      <c r="L26">
        <v>997</v>
      </c>
      <c r="M26">
        <v>1470</v>
      </c>
      <c r="N26">
        <v>45811261</v>
      </c>
      <c r="O26">
        <v>45811734</v>
      </c>
      <c r="P26">
        <v>311</v>
      </c>
      <c r="Q26" t="s">
        <v>23</v>
      </c>
      <c r="R26" t="s">
        <v>28</v>
      </c>
      <c r="S26">
        <v>0</v>
      </c>
      <c r="T26">
        <v>455</v>
      </c>
      <c r="U26">
        <v>0.74</v>
      </c>
      <c r="V26" t="s">
        <v>23</v>
      </c>
      <c r="W26" t="s">
        <v>90</v>
      </c>
    </row>
    <row r="27" spans="2:23" x14ac:dyDescent="0.25">
      <c r="B27" t="s">
        <v>51</v>
      </c>
      <c r="C27" t="s">
        <v>52</v>
      </c>
      <c r="D27" t="s">
        <v>119</v>
      </c>
      <c r="E27" t="s">
        <v>103</v>
      </c>
      <c r="F27">
        <v>2.5800000000000002E-167</v>
      </c>
      <c r="G27">
        <v>8.4599999999999997E-147</v>
      </c>
      <c r="H27">
        <v>86.808999999999997</v>
      </c>
      <c r="I27">
        <v>470</v>
      </c>
      <c r="J27">
        <v>62</v>
      </c>
      <c r="K27">
        <v>0</v>
      </c>
      <c r="L27">
        <v>1001</v>
      </c>
      <c r="M27">
        <v>1470</v>
      </c>
      <c r="N27">
        <v>48608604</v>
      </c>
      <c r="O27">
        <v>48609073</v>
      </c>
      <c r="P27">
        <v>525</v>
      </c>
      <c r="Q27" t="s">
        <v>23</v>
      </c>
      <c r="R27" t="s">
        <v>28</v>
      </c>
      <c r="S27">
        <v>0</v>
      </c>
      <c r="T27">
        <v>545</v>
      </c>
      <c r="U27">
        <v>0.63</v>
      </c>
      <c r="V27" t="s">
        <v>23</v>
      </c>
      <c r="W27" t="s">
        <v>59</v>
      </c>
    </row>
    <row r="28" spans="2:23" x14ac:dyDescent="0.25">
      <c r="B28" t="s">
        <v>56</v>
      </c>
      <c r="C28" t="s">
        <v>57</v>
      </c>
      <c r="D28" t="s">
        <v>122</v>
      </c>
      <c r="E28" t="s">
        <v>103</v>
      </c>
      <c r="F28">
        <v>2.3500000000000001E-168</v>
      </c>
      <c r="G28">
        <v>8.5899999999999996E-147</v>
      </c>
      <c r="H28">
        <v>83.963999999999999</v>
      </c>
      <c r="I28">
        <v>555</v>
      </c>
      <c r="J28">
        <v>81</v>
      </c>
      <c r="K28">
        <v>4</v>
      </c>
      <c r="L28">
        <v>1001</v>
      </c>
      <c r="M28">
        <v>1554</v>
      </c>
      <c r="N28">
        <v>47218049</v>
      </c>
      <c r="O28">
        <v>47218596</v>
      </c>
      <c r="P28">
        <v>525</v>
      </c>
      <c r="Q28" t="s">
        <v>23</v>
      </c>
      <c r="R28" t="s">
        <v>28</v>
      </c>
      <c r="S28">
        <v>0</v>
      </c>
      <c r="T28">
        <v>545</v>
      </c>
      <c r="U28">
        <v>0.71</v>
      </c>
      <c r="V28" t="s">
        <v>23</v>
      </c>
      <c r="W28" t="s">
        <v>94</v>
      </c>
    </row>
    <row r="29" spans="2:23" x14ac:dyDescent="0.25">
      <c r="B29" t="s">
        <v>32</v>
      </c>
      <c r="C29" t="s">
        <v>33</v>
      </c>
      <c r="D29" t="s">
        <v>105</v>
      </c>
      <c r="E29" t="s">
        <v>103</v>
      </c>
      <c r="F29">
        <v>3.9299999999999998E-76</v>
      </c>
      <c r="G29">
        <v>5.4400000000000001E-42</v>
      </c>
      <c r="H29">
        <v>73.930999999999997</v>
      </c>
      <c r="I29">
        <v>491</v>
      </c>
      <c r="J29">
        <v>108</v>
      </c>
      <c r="K29">
        <v>11</v>
      </c>
      <c r="L29">
        <v>994</v>
      </c>
      <c r="M29">
        <v>1469</v>
      </c>
      <c r="N29">
        <v>47128139</v>
      </c>
      <c r="O29">
        <v>47127654</v>
      </c>
      <c r="P29">
        <v>180</v>
      </c>
      <c r="Q29" t="s">
        <v>34</v>
      </c>
      <c r="R29" t="s">
        <v>28</v>
      </c>
      <c r="S29">
        <v>134</v>
      </c>
      <c r="T29">
        <v>697</v>
      </c>
      <c r="U29">
        <v>0.5</v>
      </c>
      <c r="V29" t="s">
        <v>34</v>
      </c>
      <c r="W29" t="s">
        <v>82</v>
      </c>
    </row>
    <row r="30" spans="2:23" x14ac:dyDescent="0.25">
      <c r="B30" t="s">
        <v>48</v>
      </c>
      <c r="C30" t="s">
        <v>49</v>
      </c>
      <c r="D30" t="s">
        <v>125</v>
      </c>
      <c r="E30" t="s">
        <v>103</v>
      </c>
      <c r="F30">
        <v>1.6E-159</v>
      </c>
      <c r="G30">
        <v>2.05E-132</v>
      </c>
      <c r="H30">
        <v>84.582999999999998</v>
      </c>
      <c r="I30">
        <v>480</v>
      </c>
      <c r="J30">
        <v>74</v>
      </c>
      <c r="K30">
        <v>0</v>
      </c>
      <c r="L30">
        <v>991</v>
      </c>
      <c r="M30">
        <v>1470</v>
      </c>
      <c r="N30">
        <v>2104894</v>
      </c>
      <c r="O30">
        <v>2105373</v>
      </c>
      <c r="P30">
        <v>477</v>
      </c>
      <c r="Q30" t="s">
        <v>23</v>
      </c>
      <c r="R30" t="s">
        <v>28</v>
      </c>
      <c r="S30">
        <v>-6</v>
      </c>
      <c r="T30">
        <v>545</v>
      </c>
      <c r="U30">
        <v>1</v>
      </c>
      <c r="V30" t="s">
        <v>23</v>
      </c>
      <c r="W30" t="s">
        <v>50</v>
      </c>
    </row>
    <row r="31" spans="2:23" x14ac:dyDescent="0.25">
      <c r="B31" t="s">
        <v>60</v>
      </c>
      <c r="C31" t="s">
        <v>61</v>
      </c>
      <c r="D31" t="s">
        <v>130</v>
      </c>
      <c r="E31" t="s">
        <v>103</v>
      </c>
      <c r="F31">
        <v>1.2299999999999999E-150</v>
      </c>
      <c r="G31">
        <v>3.8000000000000003E-135</v>
      </c>
      <c r="H31">
        <v>85.319000000000003</v>
      </c>
      <c r="I31">
        <v>470</v>
      </c>
      <c r="J31">
        <v>69</v>
      </c>
      <c r="K31">
        <v>0</v>
      </c>
      <c r="L31">
        <v>1001</v>
      </c>
      <c r="M31">
        <v>1470</v>
      </c>
      <c r="N31">
        <v>2990467</v>
      </c>
      <c r="O31">
        <v>2989998</v>
      </c>
      <c r="P31">
        <v>486</v>
      </c>
      <c r="Q31" t="s">
        <v>34</v>
      </c>
      <c r="R31" t="s">
        <v>28</v>
      </c>
      <c r="S31">
        <v>150</v>
      </c>
      <c r="T31">
        <v>698</v>
      </c>
      <c r="U31">
        <v>1</v>
      </c>
      <c r="V31" t="s">
        <v>34</v>
      </c>
      <c r="W31" t="s">
        <v>86</v>
      </c>
    </row>
    <row r="32" spans="2:23" x14ac:dyDescent="0.25">
      <c r="B32" t="s">
        <v>77</v>
      </c>
      <c r="C32" t="s">
        <v>78</v>
      </c>
      <c r="D32" t="s">
        <v>133</v>
      </c>
      <c r="E32" t="s">
        <v>103</v>
      </c>
      <c r="F32">
        <v>3.3600000000000003E-66</v>
      </c>
      <c r="G32">
        <v>4.5100000000000002E-54</v>
      </c>
      <c r="H32">
        <v>76.316000000000003</v>
      </c>
      <c r="I32">
        <v>418</v>
      </c>
      <c r="J32">
        <v>91</v>
      </c>
      <c r="K32">
        <v>6</v>
      </c>
      <c r="L32">
        <v>1001</v>
      </c>
      <c r="M32">
        <v>1414</v>
      </c>
      <c r="N32">
        <v>785156</v>
      </c>
      <c r="O32">
        <v>785569</v>
      </c>
      <c r="P32">
        <v>217</v>
      </c>
      <c r="Q32" t="s">
        <v>23</v>
      </c>
      <c r="R32" t="s">
        <v>28</v>
      </c>
      <c r="S32">
        <v>0</v>
      </c>
      <c r="T32">
        <v>557</v>
      </c>
      <c r="U32">
        <v>0.75</v>
      </c>
      <c r="V32" t="s">
        <v>23</v>
      </c>
      <c r="W32" t="s">
        <v>98</v>
      </c>
    </row>
    <row r="33" spans="2:23" x14ac:dyDescent="0.25">
      <c r="B33" t="s">
        <v>77</v>
      </c>
      <c r="C33" t="s">
        <v>78</v>
      </c>
      <c r="D33" t="s">
        <v>132</v>
      </c>
      <c r="E33" t="s">
        <v>103</v>
      </c>
      <c r="F33">
        <v>3.3799999999999998E-61</v>
      </c>
      <c r="G33">
        <v>2.0999999999999999E-52</v>
      </c>
      <c r="H33">
        <v>76.19</v>
      </c>
      <c r="I33">
        <v>420</v>
      </c>
      <c r="J33">
        <v>88</v>
      </c>
      <c r="K33">
        <v>8</v>
      </c>
      <c r="L33">
        <v>1001</v>
      </c>
      <c r="M33">
        <v>1414</v>
      </c>
      <c r="N33">
        <v>780924</v>
      </c>
      <c r="O33">
        <v>781337</v>
      </c>
      <c r="P33">
        <v>211</v>
      </c>
      <c r="Q33" t="s">
        <v>23</v>
      </c>
      <c r="R33" t="s">
        <v>28</v>
      </c>
      <c r="S33">
        <v>0</v>
      </c>
      <c r="T33">
        <v>557</v>
      </c>
      <c r="U33">
        <v>0.82</v>
      </c>
      <c r="V33" t="s">
        <v>23</v>
      </c>
      <c r="W33" t="s">
        <v>97</v>
      </c>
    </row>
    <row r="34" spans="2:23" x14ac:dyDescent="0.25">
      <c r="B34" t="s">
        <v>37</v>
      </c>
      <c r="C34" t="s">
        <v>38</v>
      </c>
      <c r="D34" t="s">
        <v>136</v>
      </c>
      <c r="E34" t="s">
        <v>101</v>
      </c>
      <c r="F34">
        <v>2.8E-124</v>
      </c>
      <c r="G34">
        <v>1.8300000000000001E-19</v>
      </c>
      <c r="H34">
        <v>72.477000000000004</v>
      </c>
      <c r="I34">
        <v>327</v>
      </c>
      <c r="J34">
        <v>86</v>
      </c>
      <c r="K34">
        <v>4</v>
      </c>
      <c r="L34">
        <v>1003</v>
      </c>
      <c r="M34">
        <v>1327</v>
      </c>
      <c r="N34">
        <v>4959385</v>
      </c>
      <c r="O34">
        <v>4959061</v>
      </c>
      <c r="P34">
        <v>102</v>
      </c>
      <c r="Q34" t="s">
        <v>34</v>
      </c>
      <c r="R34" t="s">
        <v>24</v>
      </c>
      <c r="S34" t="s">
        <v>25</v>
      </c>
      <c r="T34" t="s">
        <v>25</v>
      </c>
      <c r="U34" t="s">
        <v>25</v>
      </c>
      <c r="V34" t="s">
        <v>25</v>
      </c>
      <c r="W34" t="s">
        <v>25</v>
      </c>
    </row>
    <row r="35" spans="2:23" x14ac:dyDescent="0.25">
      <c r="B35" t="s">
        <v>20</v>
      </c>
      <c r="C35" t="s">
        <v>39</v>
      </c>
      <c r="D35" t="s">
        <v>101</v>
      </c>
      <c r="E35" t="s">
        <v>101</v>
      </c>
      <c r="F35">
        <v>0</v>
      </c>
      <c r="G35">
        <v>1.08E-23</v>
      </c>
      <c r="H35">
        <v>71.652000000000001</v>
      </c>
      <c r="I35">
        <v>448</v>
      </c>
      <c r="J35">
        <v>119</v>
      </c>
      <c r="K35">
        <v>8</v>
      </c>
      <c r="L35">
        <v>1001</v>
      </c>
      <c r="M35">
        <v>1444</v>
      </c>
      <c r="N35">
        <v>1632699</v>
      </c>
      <c r="O35">
        <v>1633142</v>
      </c>
      <c r="P35">
        <v>117</v>
      </c>
      <c r="Q35" t="s">
        <v>23</v>
      </c>
      <c r="R35" t="s">
        <v>28</v>
      </c>
      <c r="S35">
        <v>0</v>
      </c>
      <c r="T35">
        <v>569</v>
      </c>
      <c r="U35">
        <v>1</v>
      </c>
      <c r="V35" t="s">
        <v>23</v>
      </c>
      <c r="W35" t="s">
        <v>43</v>
      </c>
    </row>
    <row r="36" spans="2:23" x14ac:dyDescent="0.25">
      <c r="B36" t="s">
        <v>71</v>
      </c>
      <c r="C36" t="s">
        <v>72</v>
      </c>
      <c r="D36" t="s">
        <v>114</v>
      </c>
      <c r="E36" t="s">
        <v>101</v>
      </c>
      <c r="F36">
        <v>4.5399999999999998E-41</v>
      </c>
      <c r="G36">
        <v>3.88E-20</v>
      </c>
      <c r="H36">
        <v>77.843999999999994</v>
      </c>
      <c r="I36">
        <v>167</v>
      </c>
      <c r="J36">
        <v>37</v>
      </c>
      <c r="K36">
        <v>0</v>
      </c>
      <c r="L36">
        <v>1003</v>
      </c>
      <c r="M36">
        <v>1169</v>
      </c>
      <c r="N36">
        <v>12623075</v>
      </c>
      <c r="O36">
        <v>12623241</v>
      </c>
      <c r="P36">
        <v>104</v>
      </c>
      <c r="Q36" t="s">
        <v>23</v>
      </c>
      <c r="R36" t="s">
        <v>28</v>
      </c>
      <c r="S36">
        <v>0</v>
      </c>
      <c r="T36">
        <v>560</v>
      </c>
      <c r="U36">
        <v>0.85</v>
      </c>
      <c r="V36" t="s">
        <v>23</v>
      </c>
      <c r="W36" t="s">
        <v>73</v>
      </c>
    </row>
    <row r="37" spans="2:23" x14ac:dyDescent="0.25">
      <c r="B37" t="s">
        <v>71</v>
      </c>
      <c r="C37" t="s">
        <v>72</v>
      </c>
      <c r="D37" t="s">
        <v>115</v>
      </c>
      <c r="E37" t="s">
        <v>101</v>
      </c>
      <c r="F37">
        <v>4.5399999999999998E-41</v>
      </c>
      <c r="G37">
        <v>3.88E-20</v>
      </c>
      <c r="H37">
        <v>77.843999999999994</v>
      </c>
      <c r="I37">
        <v>167</v>
      </c>
      <c r="J37">
        <v>37</v>
      </c>
      <c r="K37">
        <v>0</v>
      </c>
      <c r="L37">
        <v>1003</v>
      </c>
      <c r="M37">
        <v>1169</v>
      </c>
      <c r="N37">
        <v>12631219</v>
      </c>
      <c r="O37">
        <v>12631385</v>
      </c>
      <c r="P37">
        <v>104</v>
      </c>
      <c r="Q37" t="s">
        <v>23</v>
      </c>
      <c r="R37" t="s">
        <v>28</v>
      </c>
      <c r="S37">
        <v>0</v>
      </c>
      <c r="T37">
        <v>560</v>
      </c>
      <c r="U37">
        <v>0.78</v>
      </c>
      <c r="V37" t="s">
        <v>23</v>
      </c>
      <c r="W37" t="s">
        <v>74</v>
      </c>
    </row>
    <row r="38" spans="2:23" x14ac:dyDescent="0.25">
      <c r="B38" t="s">
        <v>54</v>
      </c>
      <c r="C38" t="s">
        <v>55</v>
      </c>
      <c r="D38" t="s">
        <v>117</v>
      </c>
      <c r="E38" t="s">
        <v>101</v>
      </c>
      <c r="F38">
        <v>6.86E-92</v>
      </c>
      <c r="G38">
        <v>2.8600000000000001E-21</v>
      </c>
      <c r="H38">
        <v>72.923000000000002</v>
      </c>
      <c r="I38">
        <v>325</v>
      </c>
      <c r="J38">
        <v>82</v>
      </c>
      <c r="K38">
        <v>6</v>
      </c>
      <c r="L38">
        <v>1003</v>
      </c>
      <c r="M38">
        <v>1324</v>
      </c>
      <c r="N38">
        <v>45790929</v>
      </c>
      <c r="O38">
        <v>45791250</v>
      </c>
      <c r="P38">
        <v>108</v>
      </c>
      <c r="Q38" t="s">
        <v>23</v>
      </c>
      <c r="R38" t="s">
        <v>28</v>
      </c>
      <c r="S38">
        <v>0</v>
      </c>
      <c r="T38">
        <v>569</v>
      </c>
      <c r="U38">
        <v>1</v>
      </c>
      <c r="V38" t="s">
        <v>23</v>
      </c>
      <c r="W38" t="s">
        <v>70</v>
      </c>
    </row>
    <row r="39" spans="2:23" x14ac:dyDescent="0.25">
      <c r="B39" t="s">
        <v>67</v>
      </c>
      <c r="C39" t="s">
        <v>68</v>
      </c>
      <c r="D39" t="s">
        <v>108</v>
      </c>
      <c r="E39" t="s">
        <v>102</v>
      </c>
      <c r="F39">
        <v>5.7500000000000003E-144</v>
      </c>
      <c r="G39">
        <v>1.8499999999999999E-24</v>
      </c>
      <c r="H39">
        <v>71.622</v>
      </c>
      <c r="I39">
        <v>444</v>
      </c>
      <c r="J39">
        <v>122</v>
      </c>
      <c r="K39">
        <v>4</v>
      </c>
      <c r="L39">
        <v>1003</v>
      </c>
      <c r="M39">
        <v>1444</v>
      </c>
      <c r="N39">
        <v>3360486</v>
      </c>
      <c r="O39">
        <v>3360927</v>
      </c>
      <c r="P39">
        <v>119</v>
      </c>
      <c r="Q39" t="s">
        <v>23</v>
      </c>
      <c r="R39" t="s">
        <v>28</v>
      </c>
      <c r="S39">
        <v>0</v>
      </c>
      <c r="T39">
        <v>578</v>
      </c>
      <c r="U39">
        <v>0.49</v>
      </c>
      <c r="V39" t="s">
        <v>23</v>
      </c>
      <c r="W39" t="s">
        <v>69</v>
      </c>
    </row>
    <row r="40" spans="2:23" x14ac:dyDescent="0.25">
      <c r="B40" t="s">
        <v>20</v>
      </c>
      <c r="C40" t="s">
        <v>41</v>
      </c>
      <c r="D40" t="s">
        <v>102</v>
      </c>
      <c r="E40" t="s">
        <v>102</v>
      </c>
      <c r="F40">
        <v>0</v>
      </c>
      <c r="G40">
        <v>1.3900000000000001E-27</v>
      </c>
      <c r="H40">
        <v>72.221999999999994</v>
      </c>
      <c r="I40">
        <v>450</v>
      </c>
      <c r="J40">
        <v>115</v>
      </c>
      <c r="K40">
        <v>10</v>
      </c>
      <c r="L40">
        <v>1001</v>
      </c>
      <c r="M40">
        <v>1445</v>
      </c>
      <c r="N40">
        <v>39541786</v>
      </c>
      <c r="O40">
        <v>39542230</v>
      </c>
      <c r="P40">
        <v>130</v>
      </c>
      <c r="Q40" t="s">
        <v>23</v>
      </c>
      <c r="R40" t="s">
        <v>28</v>
      </c>
      <c r="S40">
        <v>0</v>
      </c>
      <c r="T40">
        <v>572</v>
      </c>
      <c r="U40">
        <v>0.93</v>
      </c>
      <c r="V40" t="s">
        <v>23</v>
      </c>
      <c r="W40" t="s">
        <v>42</v>
      </c>
    </row>
    <row r="41" spans="2:23" x14ac:dyDescent="0.25">
      <c r="B41" t="s">
        <v>63</v>
      </c>
      <c r="C41" t="s">
        <v>64</v>
      </c>
      <c r="D41" t="s">
        <v>112</v>
      </c>
      <c r="E41" t="s">
        <v>102</v>
      </c>
      <c r="F41">
        <v>3.13E-105</v>
      </c>
      <c r="G41">
        <v>6.4799999999999997E-13</v>
      </c>
      <c r="H41">
        <v>71.296000000000006</v>
      </c>
      <c r="I41">
        <v>324</v>
      </c>
      <c r="J41">
        <v>89</v>
      </c>
      <c r="K41">
        <v>4</v>
      </c>
      <c r="L41">
        <v>1003</v>
      </c>
      <c r="M41">
        <v>1324</v>
      </c>
      <c r="N41">
        <v>39625091</v>
      </c>
      <c r="O41">
        <v>39625412</v>
      </c>
      <c r="P41">
        <v>80.5</v>
      </c>
      <c r="Q41" t="s">
        <v>23</v>
      </c>
      <c r="R41" t="s">
        <v>28</v>
      </c>
      <c r="S41">
        <v>0</v>
      </c>
      <c r="T41">
        <v>569</v>
      </c>
      <c r="U41">
        <v>0.99</v>
      </c>
      <c r="V41" t="s">
        <v>23</v>
      </c>
      <c r="W41" t="s">
        <v>75</v>
      </c>
    </row>
    <row r="42" spans="2:23" x14ac:dyDescent="0.25">
      <c r="B42" t="s">
        <v>51</v>
      </c>
      <c r="C42" t="s">
        <v>52</v>
      </c>
      <c r="D42" t="s">
        <v>120</v>
      </c>
      <c r="E42" t="s">
        <v>102</v>
      </c>
      <c r="F42">
        <v>1.0999999999999999E-124</v>
      </c>
      <c r="G42">
        <v>7.8099999999999994E-23</v>
      </c>
      <c r="H42">
        <v>73.251999999999995</v>
      </c>
      <c r="I42">
        <v>329</v>
      </c>
      <c r="J42">
        <v>81</v>
      </c>
      <c r="K42">
        <v>7</v>
      </c>
      <c r="L42">
        <v>996</v>
      </c>
      <c r="M42">
        <v>1321</v>
      </c>
      <c r="N42">
        <v>48601394</v>
      </c>
      <c r="O42">
        <v>48601718</v>
      </c>
      <c r="P42">
        <v>113</v>
      </c>
      <c r="Q42" t="s">
        <v>23</v>
      </c>
      <c r="R42" t="s">
        <v>28</v>
      </c>
      <c r="S42">
        <v>-1</v>
      </c>
      <c r="T42">
        <v>568</v>
      </c>
      <c r="U42">
        <v>0.92</v>
      </c>
      <c r="V42" t="s">
        <v>23</v>
      </c>
      <c r="W42" t="s">
        <v>53</v>
      </c>
    </row>
    <row r="43" spans="2:23" x14ac:dyDescent="0.25">
      <c r="B43" t="s">
        <v>56</v>
      </c>
      <c r="C43" t="s">
        <v>57</v>
      </c>
      <c r="D43" t="s">
        <v>123</v>
      </c>
      <c r="E43" t="s">
        <v>102</v>
      </c>
      <c r="F43">
        <v>3.2700000000000002E-125</v>
      </c>
      <c r="G43">
        <v>2.1999999999999999E-23</v>
      </c>
      <c r="H43">
        <v>72.831999999999994</v>
      </c>
      <c r="I43">
        <v>346</v>
      </c>
      <c r="J43">
        <v>90</v>
      </c>
      <c r="K43">
        <v>4</v>
      </c>
      <c r="L43">
        <v>1000</v>
      </c>
      <c r="M43">
        <v>1343</v>
      </c>
      <c r="N43">
        <v>47209820</v>
      </c>
      <c r="O43">
        <v>47210163</v>
      </c>
      <c r="P43">
        <v>115</v>
      </c>
      <c r="Q43" t="s">
        <v>23</v>
      </c>
      <c r="R43" t="s">
        <v>28</v>
      </c>
      <c r="S43">
        <v>0</v>
      </c>
      <c r="T43">
        <v>569</v>
      </c>
      <c r="U43">
        <v>0.78</v>
      </c>
      <c r="V43" t="s">
        <v>23</v>
      </c>
      <c r="W43" t="s">
        <v>58</v>
      </c>
    </row>
    <row r="44" spans="2:23" x14ac:dyDescent="0.25">
      <c r="B44" t="s">
        <v>32</v>
      </c>
      <c r="C44" t="s">
        <v>33</v>
      </c>
      <c r="D44" t="s">
        <v>106</v>
      </c>
      <c r="E44" t="s">
        <v>102</v>
      </c>
      <c r="F44">
        <v>5.3600000000000001E-78</v>
      </c>
      <c r="G44">
        <v>4.2900000000000003E-28</v>
      </c>
      <c r="H44">
        <v>74.454999999999998</v>
      </c>
      <c r="I44">
        <v>321</v>
      </c>
      <c r="J44">
        <v>76</v>
      </c>
      <c r="K44">
        <v>6</v>
      </c>
      <c r="L44">
        <v>1026</v>
      </c>
      <c r="M44">
        <v>1343</v>
      </c>
      <c r="N44">
        <v>42860749</v>
      </c>
      <c r="O44">
        <v>42861066</v>
      </c>
      <c r="P44">
        <v>134</v>
      </c>
      <c r="Q44" t="s">
        <v>23</v>
      </c>
      <c r="R44" t="s">
        <v>28</v>
      </c>
      <c r="S44">
        <v>0</v>
      </c>
      <c r="T44">
        <v>566</v>
      </c>
      <c r="U44">
        <v>0.94</v>
      </c>
      <c r="V44" t="s">
        <v>23</v>
      </c>
      <c r="W44" t="s">
        <v>76</v>
      </c>
    </row>
    <row r="45" spans="2:23" x14ac:dyDescent="0.25">
      <c r="B45" t="s">
        <v>48</v>
      </c>
      <c r="C45" t="s">
        <v>49</v>
      </c>
      <c r="D45" t="s">
        <v>126</v>
      </c>
      <c r="E45" t="s">
        <v>102</v>
      </c>
      <c r="F45">
        <v>1.0899999999999999E-124</v>
      </c>
      <c r="G45">
        <v>5.1499999999999997E-24</v>
      </c>
      <c r="H45">
        <v>73.456999999999994</v>
      </c>
      <c r="I45">
        <v>324</v>
      </c>
      <c r="J45">
        <v>80</v>
      </c>
      <c r="K45">
        <v>6</v>
      </c>
      <c r="L45">
        <v>1001</v>
      </c>
      <c r="M45">
        <v>1321</v>
      </c>
      <c r="N45">
        <v>2100427</v>
      </c>
      <c r="O45">
        <v>2100747</v>
      </c>
      <c r="P45">
        <v>117</v>
      </c>
      <c r="Q45" t="s">
        <v>23</v>
      </c>
      <c r="R45" t="s">
        <v>28</v>
      </c>
      <c r="S45">
        <v>0</v>
      </c>
      <c r="T45">
        <v>527</v>
      </c>
      <c r="U45">
        <v>0.63</v>
      </c>
      <c r="V45" t="s">
        <v>23</v>
      </c>
      <c r="W45" t="s">
        <v>66</v>
      </c>
    </row>
    <row r="46" spans="2:23" x14ac:dyDescent="0.25">
      <c r="B46" t="s">
        <v>84</v>
      </c>
      <c r="C46" t="s">
        <v>85</v>
      </c>
      <c r="D46" t="s">
        <v>128</v>
      </c>
      <c r="E46" t="s">
        <v>102</v>
      </c>
      <c r="F46">
        <v>2.4099999999999999E-121</v>
      </c>
      <c r="G46">
        <v>5.1499999999999996E-19</v>
      </c>
      <c r="H46">
        <v>72.424000000000007</v>
      </c>
      <c r="I46">
        <v>330</v>
      </c>
      <c r="J46">
        <v>85</v>
      </c>
      <c r="K46">
        <v>6</v>
      </c>
      <c r="L46">
        <v>1001</v>
      </c>
      <c r="M46">
        <v>1327</v>
      </c>
      <c r="N46">
        <v>53485905</v>
      </c>
      <c r="O46">
        <v>53485579</v>
      </c>
      <c r="P46">
        <v>100</v>
      </c>
      <c r="Q46" t="s">
        <v>34</v>
      </c>
      <c r="R46" t="s">
        <v>28</v>
      </c>
      <c r="S46">
        <v>171</v>
      </c>
      <c r="T46">
        <v>698</v>
      </c>
      <c r="U46">
        <v>0.91</v>
      </c>
      <c r="V46" t="s">
        <v>34</v>
      </c>
      <c r="W46" t="s">
        <v>89</v>
      </c>
    </row>
    <row r="47" spans="2:23" x14ac:dyDescent="0.25">
      <c r="B47" t="s">
        <v>60</v>
      </c>
      <c r="C47" t="s">
        <v>61</v>
      </c>
      <c r="D47" t="s">
        <v>131</v>
      </c>
      <c r="E47" t="s">
        <v>102</v>
      </c>
      <c r="F47">
        <v>7.0500000000000005E-122</v>
      </c>
      <c r="G47">
        <v>1.6000000000000001E-24</v>
      </c>
      <c r="H47">
        <v>73.198999999999998</v>
      </c>
      <c r="I47">
        <v>347</v>
      </c>
      <c r="J47">
        <v>85</v>
      </c>
      <c r="K47">
        <v>6</v>
      </c>
      <c r="L47">
        <v>1001</v>
      </c>
      <c r="M47">
        <v>1343</v>
      </c>
      <c r="N47">
        <v>2993835</v>
      </c>
      <c r="O47">
        <v>2993493</v>
      </c>
      <c r="P47">
        <v>119</v>
      </c>
      <c r="Q47" t="s">
        <v>34</v>
      </c>
      <c r="R47" t="s">
        <v>28</v>
      </c>
      <c r="S47">
        <v>171</v>
      </c>
      <c r="T47">
        <v>698</v>
      </c>
      <c r="U47">
        <v>0.85</v>
      </c>
      <c r="V47" t="s">
        <v>34</v>
      </c>
      <c r="W47" t="s">
        <v>88</v>
      </c>
    </row>
    <row r="48" spans="2:23" x14ac:dyDescent="0.25">
      <c r="B48" t="s">
        <v>77</v>
      </c>
      <c r="C48" t="s">
        <v>78</v>
      </c>
      <c r="D48" t="s">
        <v>134</v>
      </c>
      <c r="E48" t="s">
        <v>102</v>
      </c>
      <c r="F48">
        <v>3.4100000000000003E-60</v>
      </c>
      <c r="G48">
        <v>7.6600000000000002E-42</v>
      </c>
      <c r="H48">
        <v>76.292000000000002</v>
      </c>
      <c r="I48">
        <v>329</v>
      </c>
      <c r="J48">
        <v>78</v>
      </c>
      <c r="K48">
        <v>0</v>
      </c>
      <c r="L48">
        <v>999</v>
      </c>
      <c r="M48">
        <v>1327</v>
      </c>
      <c r="N48">
        <v>775163</v>
      </c>
      <c r="O48">
        <v>775491</v>
      </c>
      <c r="P48">
        <v>176</v>
      </c>
      <c r="Q48" t="s">
        <v>23</v>
      </c>
      <c r="R48" t="s">
        <v>28</v>
      </c>
      <c r="S48">
        <v>0</v>
      </c>
      <c r="T48">
        <v>578</v>
      </c>
      <c r="U48">
        <v>0.99</v>
      </c>
      <c r="V48" t="s">
        <v>23</v>
      </c>
      <c r="W48" t="s">
        <v>99</v>
      </c>
    </row>
    <row r="49" spans="2:23" x14ac:dyDescent="0.25">
      <c r="B49" t="s">
        <v>77</v>
      </c>
      <c r="C49" t="s">
        <v>78</v>
      </c>
      <c r="D49" t="s">
        <v>135</v>
      </c>
      <c r="E49" t="s">
        <v>102</v>
      </c>
      <c r="F49">
        <v>3.3600000000000001E-55</v>
      </c>
      <c r="G49">
        <v>6.0500000000000004E-28</v>
      </c>
      <c r="H49">
        <v>74.073999999999998</v>
      </c>
      <c r="I49">
        <v>324</v>
      </c>
      <c r="J49">
        <v>80</v>
      </c>
      <c r="K49">
        <v>4</v>
      </c>
      <c r="L49">
        <v>1003</v>
      </c>
      <c r="M49">
        <v>1324</v>
      </c>
      <c r="N49">
        <v>777753</v>
      </c>
      <c r="O49">
        <v>778074</v>
      </c>
      <c r="P49">
        <v>130</v>
      </c>
      <c r="Q49" t="s">
        <v>23</v>
      </c>
      <c r="R49" t="s">
        <v>28</v>
      </c>
      <c r="S49">
        <v>0</v>
      </c>
      <c r="T49">
        <v>560</v>
      </c>
      <c r="U49">
        <v>0.78</v>
      </c>
      <c r="V49" t="s">
        <v>23</v>
      </c>
      <c r="W49" t="s">
        <v>100</v>
      </c>
    </row>
  </sheetData>
  <sortState ref="B4:W49">
    <sortCondition descending="1" ref="E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E35" sqref="E35"/>
    </sheetView>
  </sheetViews>
  <sheetFormatPr defaultRowHeight="15" x14ac:dyDescent="0.25"/>
  <sheetData>
    <row r="1" spans="1:13" x14ac:dyDescent="0.25">
      <c r="A1" s="1" t="s">
        <v>224</v>
      </c>
    </row>
    <row r="3" spans="1:13" x14ac:dyDescent="0.25">
      <c r="B3" t="s">
        <v>217</v>
      </c>
      <c r="C3" t="s">
        <v>1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12</v>
      </c>
      <c r="K3" t="s">
        <v>13</v>
      </c>
      <c r="L3" t="s">
        <v>218</v>
      </c>
      <c r="M3" t="s">
        <v>14</v>
      </c>
    </row>
    <row r="4" spans="1:13" x14ac:dyDescent="0.25">
      <c r="B4" t="s">
        <v>201</v>
      </c>
      <c r="C4" t="s">
        <v>202</v>
      </c>
      <c r="D4">
        <v>78.849999999999994</v>
      </c>
      <c r="E4">
        <v>1130</v>
      </c>
      <c r="F4">
        <v>219</v>
      </c>
      <c r="G4">
        <v>14</v>
      </c>
      <c r="H4">
        <v>498</v>
      </c>
      <c r="I4">
        <v>1623</v>
      </c>
      <c r="J4">
        <v>13581925</v>
      </c>
      <c r="K4">
        <v>13580812</v>
      </c>
      <c r="L4">
        <v>0</v>
      </c>
      <c r="M4">
        <v>745</v>
      </c>
    </row>
    <row r="5" spans="1:13" x14ac:dyDescent="0.25">
      <c r="B5" t="s">
        <v>201</v>
      </c>
      <c r="C5" t="s">
        <v>202</v>
      </c>
      <c r="D5">
        <v>81.480999999999995</v>
      </c>
      <c r="E5">
        <v>81</v>
      </c>
      <c r="F5">
        <v>12</v>
      </c>
      <c r="G5">
        <v>2</v>
      </c>
      <c r="H5">
        <v>217</v>
      </c>
      <c r="I5">
        <v>294</v>
      </c>
      <c r="J5">
        <v>13582209</v>
      </c>
      <c r="K5">
        <v>13582129</v>
      </c>
      <c r="L5" s="5">
        <v>5.4499999999999998E-8</v>
      </c>
      <c r="M5">
        <v>63.9</v>
      </c>
    </row>
    <row r="6" spans="1:13" x14ac:dyDescent="0.25">
      <c r="B6" t="s">
        <v>201</v>
      </c>
      <c r="C6" t="s">
        <v>202</v>
      </c>
      <c r="D6">
        <v>95.652000000000001</v>
      </c>
      <c r="E6">
        <v>23</v>
      </c>
      <c r="F6">
        <v>1</v>
      </c>
      <c r="G6">
        <v>0</v>
      </c>
      <c r="H6">
        <v>824</v>
      </c>
      <c r="I6">
        <v>846</v>
      </c>
      <c r="J6">
        <v>1975440</v>
      </c>
      <c r="K6">
        <v>1975462</v>
      </c>
      <c r="L6">
        <v>3.3</v>
      </c>
      <c r="M6">
        <v>38.1</v>
      </c>
    </row>
    <row r="7" spans="1:13" x14ac:dyDescent="0.25">
      <c r="B7" t="s">
        <v>201</v>
      </c>
      <c r="C7" t="s">
        <v>202</v>
      </c>
      <c r="D7">
        <v>90</v>
      </c>
      <c r="E7">
        <v>30</v>
      </c>
      <c r="F7">
        <v>1</v>
      </c>
      <c r="G7">
        <v>2</v>
      </c>
      <c r="H7">
        <v>183</v>
      </c>
      <c r="I7">
        <v>212</v>
      </c>
      <c r="J7">
        <v>40626803</v>
      </c>
      <c r="K7">
        <v>40626830</v>
      </c>
      <c r="L7">
        <v>3.3</v>
      </c>
      <c r="M7">
        <v>38.1</v>
      </c>
    </row>
    <row r="8" spans="1:13" x14ac:dyDescent="0.25">
      <c r="B8" t="s">
        <v>201</v>
      </c>
      <c r="C8" t="s">
        <v>203</v>
      </c>
      <c r="D8">
        <v>96.296000000000006</v>
      </c>
      <c r="E8">
        <v>27</v>
      </c>
      <c r="F8">
        <v>1</v>
      </c>
      <c r="G8">
        <v>0</v>
      </c>
      <c r="H8">
        <v>467</v>
      </c>
      <c r="I8">
        <v>493</v>
      </c>
      <c r="J8">
        <v>33075347</v>
      </c>
      <c r="K8">
        <v>33075373</v>
      </c>
      <c r="L8">
        <v>0.02</v>
      </c>
      <c r="M8">
        <v>45.4</v>
      </c>
    </row>
    <row r="9" spans="1:13" x14ac:dyDescent="0.25">
      <c r="B9" t="s">
        <v>201</v>
      </c>
      <c r="C9" t="s">
        <v>203</v>
      </c>
      <c r="D9">
        <v>84.783000000000001</v>
      </c>
      <c r="E9">
        <v>46</v>
      </c>
      <c r="F9">
        <v>3</v>
      </c>
      <c r="G9">
        <v>3</v>
      </c>
      <c r="H9">
        <v>465</v>
      </c>
      <c r="I9">
        <v>509</v>
      </c>
      <c r="J9">
        <v>39085217</v>
      </c>
      <c r="K9">
        <v>39085175</v>
      </c>
      <c r="L9">
        <v>7.0999999999999994E-2</v>
      </c>
      <c r="M9">
        <v>43.6</v>
      </c>
    </row>
    <row r="10" spans="1:13" x14ac:dyDescent="0.25">
      <c r="B10" t="s">
        <v>201</v>
      </c>
      <c r="C10" t="s">
        <v>203</v>
      </c>
      <c r="D10">
        <v>95.652000000000001</v>
      </c>
      <c r="E10">
        <v>23</v>
      </c>
      <c r="F10">
        <v>1</v>
      </c>
      <c r="G10">
        <v>0</v>
      </c>
      <c r="H10">
        <v>1241</v>
      </c>
      <c r="I10">
        <v>1263</v>
      </c>
      <c r="J10">
        <v>9291109</v>
      </c>
      <c r="K10">
        <v>9291131</v>
      </c>
      <c r="L10">
        <v>3.3</v>
      </c>
      <c r="M10">
        <v>38.1</v>
      </c>
    </row>
    <row r="11" spans="1:13" x14ac:dyDescent="0.25">
      <c r="B11" t="s">
        <v>201</v>
      </c>
      <c r="C11" t="s">
        <v>204</v>
      </c>
      <c r="D11">
        <v>100</v>
      </c>
      <c r="E11">
        <v>23</v>
      </c>
      <c r="F11">
        <v>0</v>
      </c>
      <c r="G11">
        <v>0</v>
      </c>
      <c r="H11">
        <v>784</v>
      </c>
      <c r="I11">
        <v>806</v>
      </c>
      <c r="J11">
        <v>31751627</v>
      </c>
      <c r="K11">
        <v>31751605</v>
      </c>
      <c r="L11">
        <v>7.0999999999999994E-2</v>
      </c>
      <c r="M11">
        <v>43.6</v>
      </c>
    </row>
    <row r="12" spans="1:13" x14ac:dyDescent="0.25">
      <c r="B12" t="s">
        <v>201</v>
      </c>
      <c r="C12" t="s">
        <v>204</v>
      </c>
      <c r="D12">
        <v>100</v>
      </c>
      <c r="E12">
        <v>23</v>
      </c>
      <c r="F12">
        <v>0</v>
      </c>
      <c r="G12">
        <v>0</v>
      </c>
      <c r="H12">
        <v>1361</v>
      </c>
      <c r="I12">
        <v>1383</v>
      </c>
      <c r="J12">
        <v>32837806</v>
      </c>
      <c r="K12">
        <v>32837784</v>
      </c>
      <c r="L12">
        <v>7.0999999999999994E-2</v>
      </c>
      <c r="M12">
        <v>43.6</v>
      </c>
    </row>
    <row r="13" spans="1:13" x14ac:dyDescent="0.25">
      <c r="B13" t="s">
        <v>201</v>
      </c>
      <c r="C13" t="s">
        <v>204</v>
      </c>
      <c r="D13">
        <v>95.652000000000001</v>
      </c>
      <c r="E13">
        <v>23</v>
      </c>
      <c r="F13">
        <v>1</v>
      </c>
      <c r="G13">
        <v>0</v>
      </c>
      <c r="H13">
        <v>784</v>
      </c>
      <c r="I13">
        <v>806</v>
      </c>
      <c r="J13">
        <v>31774673</v>
      </c>
      <c r="K13">
        <v>31774651</v>
      </c>
      <c r="L13">
        <v>3.3</v>
      </c>
      <c r="M13">
        <v>38.1</v>
      </c>
    </row>
    <row r="14" spans="1:13" x14ac:dyDescent="0.25">
      <c r="B14" t="s">
        <v>201</v>
      </c>
      <c r="C14" t="s">
        <v>205</v>
      </c>
      <c r="D14">
        <v>95.832999999999998</v>
      </c>
      <c r="E14">
        <v>24</v>
      </c>
      <c r="F14">
        <v>1</v>
      </c>
      <c r="G14">
        <v>0</v>
      </c>
      <c r="H14">
        <v>783</v>
      </c>
      <c r="I14">
        <v>806</v>
      </c>
      <c r="J14">
        <v>64506</v>
      </c>
      <c r="K14">
        <v>64529</v>
      </c>
      <c r="L14">
        <v>0.92</v>
      </c>
      <c r="M14">
        <v>39.9</v>
      </c>
    </row>
    <row r="15" spans="1:13" x14ac:dyDescent="0.25">
      <c r="B15" t="s">
        <v>201</v>
      </c>
      <c r="C15" t="s">
        <v>206</v>
      </c>
      <c r="D15">
        <v>95.832999999999998</v>
      </c>
      <c r="E15">
        <v>24</v>
      </c>
      <c r="F15">
        <v>1</v>
      </c>
      <c r="G15">
        <v>0</v>
      </c>
      <c r="H15">
        <v>783</v>
      </c>
      <c r="I15">
        <v>806</v>
      </c>
      <c r="J15">
        <v>194862</v>
      </c>
      <c r="K15">
        <v>194885</v>
      </c>
      <c r="L15">
        <v>0.92</v>
      </c>
      <c r="M15">
        <v>39.9</v>
      </c>
    </row>
    <row r="16" spans="1:13" x14ac:dyDescent="0.25">
      <c r="B16" t="s">
        <v>201</v>
      </c>
      <c r="C16" t="s">
        <v>207</v>
      </c>
      <c r="D16">
        <v>95.832999999999998</v>
      </c>
      <c r="E16">
        <v>24</v>
      </c>
      <c r="F16">
        <v>1</v>
      </c>
      <c r="G16">
        <v>0</v>
      </c>
      <c r="H16">
        <v>783</v>
      </c>
      <c r="I16">
        <v>806</v>
      </c>
      <c r="J16">
        <v>96940</v>
      </c>
      <c r="K16">
        <v>96963</v>
      </c>
      <c r="L16">
        <v>0.92</v>
      </c>
      <c r="M16">
        <v>39.9</v>
      </c>
    </row>
    <row r="17" spans="2:13" x14ac:dyDescent="0.25">
      <c r="B17" t="s">
        <v>201</v>
      </c>
      <c r="C17" t="s">
        <v>208</v>
      </c>
      <c r="D17">
        <v>100</v>
      </c>
      <c r="E17">
        <v>21</v>
      </c>
      <c r="F17">
        <v>0</v>
      </c>
      <c r="G17">
        <v>0</v>
      </c>
      <c r="H17">
        <v>786</v>
      </c>
      <c r="I17">
        <v>806</v>
      </c>
      <c r="J17">
        <v>477089</v>
      </c>
      <c r="K17">
        <v>477069</v>
      </c>
      <c r="L17">
        <v>0.92</v>
      </c>
      <c r="M17">
        <v>39.9</v>
      </c>
    </row>
    <row r="18" spans="2:13" x14ac:dyDescent="0.25">
      <c r="B18" t="s">
        <v>201</v>
      </c>
      <c r="C18" t="s">
        <v>208</v>
      </c>
      <c r="D18">
        <v>100</v>
      </c>
      <c r="E18">
        <v>21</v>
      </c>
      <c r="F18">
        <v>0</v>
      </c>
      <c r="G18">
        <v>0</v>
      </c>
      <c r="H18">
        <v>786</v>
      </c>
      <c r="I18">
        <v>806</v>
      </c>
      <c r="J18">
        <v>481838</v>
      </c>
      <c r="K18">
        <v>481818</v>
      </c>
      <c r="L18">
        <v>0.92</v>
      </c>
      <c r="M18">
        <v>39.9</v>
      </c>
    </row>
    <row r="19" spans="2:13" x14ac:dyDescent="0.25">
      <c r="B19" t="s">
        <v>201</v>
      </c>
      <c r="C19" t="s">
        <v>208</v>
      </c>
      <c r="D19">
        <v>95.832999999999998</v>
      </c>
      <c r="E19">
        <v>24</v>
      </c>
      <c r="F19">
        <v>0</v>
      </c>
      <c r="G19">
        <v>1</v>
      </c>
      <c r="H19">
        <v>1241</v>
      </c>
      <c r="I19">
        <v>1263</v>
      </c>
      <c r="J19">
        <v>165539</v>
      </c>
      <c r="K19">
        <v>165516</v>
      </c>
      <c r="L19">
        <v>3.3</v>
      </c>
      <c r="M19">
        <v>38.1</v>
      </c>
    </row>
    <row r="20" spans="2:13" x14ac:dyDescent="0.25">
      <c r="B20" t="s">
        <v>201</v>
      </c>
      <c r="C20" t="s">
        <v>38</v>
      </c>
      <c r="D20">
        <v>95.832999999999998</v>
      </c>
      <c r="E20">
        <v>24</v>
      </c>
      <c r="F20">
        <v>1</v>
      </c>
      <c r="G20">
        <v>0</v>
      </c>
      <c r="H20">
        <v>783</v>
      </c>
      <c r="I20">
        <v>806</v>
      </c>
      <c r="J20">
        <v>33822070</v>
      </c>
      <c r="K20">
        <v>33822093</v>
      </c>
      <c r="L20">
        <v>0.92</v>
      </c>
      <c r="M20">
        <v>39.9</v>
      </c>
    </row>
    <row r="21" spans="2:13" x14ac:dyDescent="0.25">
      <c r="B21" t="s">
        <v>201</v>
      </c>
      <c r="C21" t="s">
        <v>38</v>
      </c>
      <c r="D21">
        <v>90</v>
      </c>
      <c r="E21">
        <v>30</v>
      </c>
      <c r="F21">
        <v>2</v>
      </c>
      <c r="G21">
        <v>1</v>
      </c>
      <c r="H21">
        <v>340</v>
      </c>
      <c r="I21">
        <v>368</v>
      </c>
      <c r="J21">
        <v>34444867</v>
      </c>
      <c r="K21">
        <v>34444838</v>
      </c>
      <c r="L21">
        <v>3.3</v>
      </c>
      <c r="M21">
        <v>38.1</v>
      </c>
    </row>
    <row r="22" spans="2:13" x14ac:dyDescent="0.25">
      <c r="B22" t="s">
        <v>201</v>
      </c>
      <c r="C22" t="s">
        <v>209</v>
      </c>
      <c r="D22">
        <v>95.832999999999998</v>
      </c>
      <c r="E22">
        <v>24</v>
      </c>
      <c r="F22">
        <v>1</v>
      </c>
      <c r="G22">
        <v>0</v>
      </c>
      <c r="H22">
        <v>783</v>
      </c>
      <c r="I22">
        <v>806</v>
      </c>
      <c r="J22">
        <v>22279418</v>
      </c>
      <c r="K22">
        <v>22279441</v>
      </c>
      <c r="L22">
        <v>0.92</v>
      </c>
      <c r="M22">
        <v>39.9</v>
      </c>
    </row>
    <row r="23" spans="2:13" x14ac:dyDescent="0.25">
      <c r="B23" t="s">
        <v>201</v>
      </c>
      <c r="C23" t="s">
        <v>209</v>
      </c>
      <c r="D23">
        <v>100</v>
      </c>
      <c r="E23">
        <v>21</v>
      </c>
      <c r="F23">
        <v>0</v>
      </c>
      <c r="G23">
        <v>0</v>
      </c>
      <c r="H23">
        <v>786</v>
      </c>
      <c r="I23">
        <v>806</v>
      </c>
      <c r="J23">
        <v>49087360</v>
      </c>
      <c r="K23">
        <v>49087340</v>
      </c>
      <c r="L23">
        <v>0.92</v>
      </c>
      <c r="M23">
        <v>39.9</v>
      </c>
    </row>
    <row r="24" spans="2:13" x14ac:dyDescent="0.25">
      <c r="B24" t="s">
        <v>201</v>
      </c>
      <c r="C24" t="s">
        <v>209</v>
      </c>
      <c r="D24">
        <v>95.832999999999998</v>
      </c>
      <c r="E24">
        <v>24</v>
      </c>
      <c r="F24">
        <v>0</v>
      </c>
      <c r="G24">
        <v>1</v>
      </c>
      <c r="H24">
        <v>464</v>
      </c>
      <c r="I24">
        <v>486</v>
      </c>
      <c r="J24">
        <v>22836589</v>
      </c>
      <c r="K24">
        <v>22836612</v>
      </c>
      <c r="L24">
        <v>3.3</v>
      </c>
      <c r="M24">
        <v>38.1</v>
      </c>
    </row>
    <row r="25" spans="2:13" x14ac:dyDescent="0.25">
      <c r="B25" t="s">
        <v>201</v>
      </c>
      <c r="C25" t="s">
        <v>210</v>
      </c>
      <c r="D25">
        <v>100</v>
      </c>
      <c r="E25">
        <v>21</v>
      </c>
      <c r="F25">
        <v>0</v>
      </c>
      <c r="G25">
        <v>0</v>
      </c>
      <c r="H25">
        <v>783</v>
      </c>
      <c r="I25">
        <v>803</v>
      </c>
      <c r="J25">
        <v>44564207</v>
      </c>
      <c r="K25">
        <v>44564187</v>
      </c>
      <c r="L25">
        <v>0.92</v>
      </c>
      <c r="M25">
        <v>39.9</v>
      </c>
    </row>
    <row r="26" spans="2:13" x14ac:dyDescent="0.25">
      <c r="B26" t="s">
        <v>201</v>
      </c>
      <c r="C26" t="s">
        <v>211</v>
      </c>
      <c r="D26">
        <v>95.652000000000001</v>
      </c>
      <c r="E26">
        <v>23</v>
      </c>
      <c r="F26">
        <v>1</v>
      </c>
      <c r="G26">
        <v>0</v>
      </c>
      <c r="H26">
        <v>1102</v>
      </c>
      <c r="I26">
        <v>1124</v>
      </c>
      <c r="J26">
        <v>112853</v>
      </c>
      <c r="K26">
        <v>112831</v>
      </c>
      <c r="L26">
        <v>3.3</v>
      </c>
      <c r="M26">
        <v>38.1</v>
      </c>
    </row>
    <row r="27" spans="2:13" x14ac:dyDescent="0.25">
      <c r="B27" t="s">
        <v>201</v>
      </c>
      <c r="C27" t="s">
        <v>212</v>
      </c>
      <c r="D27">
        <v>95.832999999999998</v>
      </c>
      <c r="E27">
        <v>24</v>
      </c>
      <c r="F27">
        <v>0</v>
      </c>
      <c r="G27">
        <v>1</v>
      </c>
      <c r="H27">
        <v>1241</v>
      </c>
      <c r="I27">
        <v>1263</v>
      </c>
      <c r="J27">
        <v>171</v>
      </c>
      <c r="K27">
        <v>194</v>
      </c>
      <c r="L27">
        <v>3.3</v>
      </c>
      <c r="M27">
        <v>38.1</v>
      </c>
    </row>
    <row r="28" spans="2:13" x14ac:dyDescent="0.25">
      <c r="B28" t="s">
        <v>201</v>
      </c>
      <c r="C28" t="s">
        <v>213</v>
      </c>
      <c r="D28">
        <v>92.593000000000004</v>
      </c>
      <c r="E28">
        <v>27</v>
      </c>
      <c r="F28">
        <v>0</v>
      </c>
      <c r="G28">
        <v>2</v>
      </c>
      <c r="H28">
        <v>1419</v>
      </c>
      <c r="I28">
        <v>1444</v>
      </c>
      <c r="J28">
        <v>12089</v>
      </c>
      <c r="K28">
        <v>12114</v>
      </c>
      <c r="L28">
        <v>3.3</v>
      </c>
      <c r="M28">
        <v>38.1</v>
      </c>
    </row>
    <row r="29" spans="2:13" x14ac:dyDescent="0.25">
      <c r="B29" t="s">
        <v>201</v>
      </c>
      <c r="C29" t="s">
        <v>214</v>
      </c>
      <c r="D29">
        <v>100</v>
      </c>
      <c r="E29">
        <v>20</v>
      </c>
      <c r="F29">
        <v>0</v>
      </c>
      <c r="G29">
        <v>0</v>
      </c>
      <c r="H29">
        <v>1244</v>
      </c>
      <c r="I29">
        <v>1263</v>
      </c>
      <c r="J29">
        <v>15256</v>
      </c>
      <c r="K29">
        <v>15275</v>
      </c>
      <c r="L29">
        <v>3.3</v>
      </c>
      <c r="M29">
        <v>38.1</v>
      </c>
    </row>
    <row r="30" spans="2:13" x14ac:dyDescent="0.25">
      <c r="B30" t="s">
        <v>201</v>
      </c>
      <c r="C30" t="s">
        <v>215</v>
      </c>
      <c r="D30">
        <v>95.652000000000001</v>
      </c>
      <c r="E30">
        <v>23</v>
      </c>
      <c r="F30">
        <v>1</v>
      </c>
      <c r="G30">
        <v>0</v>
      </c>
      <c r="H30">
        <v>784</v>
      </c>
      <c r="I30">
        <v>806</v>
      </c>
      <c r="J30">
        <v>51</v>
      </c>
      <c r="K30">
        <v>73</v>
      </c>
      <c r="L30">
        <v>3.3</v>
      </c>
      <c r="M30">
        <v>38.1</v>
      </c>
    </row>
    <row r="31" spans="2:13" x14ac:dyDescent="0.25">
      <c r="B31" t="s">
        <v>201</v>
      </c>
      <c r="C31" t="s">
        <v>216</v>
      </c>
      <c r="D31">
        <v>100</v>
      </c>
      <c r="E31">
        <v>20</v>
      </c>
      <c r="F31">
        <v>0</v>
      </c>
      <c r="G31">
        <v>0</v>
      </c>
      <c r="H31">
        <v>787</v>
      </c>
      <c r="I31">
        <v>806</v>
      </c>
      <c r="J31">
        <v>86956</v>
      </c>
      <c r="K31">
        <v>86975</v>
      </c>
      <c r="L31">
        <v>3.3</v>
      </c>
      <c r="M31">
        <v>38.1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workbookViewId="0">
      <selection activeCell="L16" sqref="L16"/>
    </sheetView>
  </sheetViews>
  <sheetFormatPr defaultRowHeight="15" x14ac:dyDescent="0.25"/>
  <sheetData>
    <row r="1" spans="1:31" x14ac:dyDescent="0.25">
      <c r="A1" s="1" t="s">
        <v>227</v>
      </c>
    </row>
    <row r="3" spans="1:31" x14ac:dyDescent="0.25">
      <c r="A3" s="1"/>
      <c r="B3" s="2" t="s">
        <v>137</v>
      </c>
      <c r="C3" s="2" t="s">
        <v>146</v>
      </c>
      <c r="D3" s="2" t="s">
        <v>220</v>
      </c>
      <c r="E3" s="2" t="s">
        <v>221</v>
      </c>
      <c r="F3" s="2" t="s">
        <v>222</v>
      </c>
      <c r="G3" s="2" t="s">
        <v>147</v>
      </c>
      <c r="H3" s="2" t="s">
        <v>148</v>
      </c>
      <c r="I3" s="2" t="s">
        <v>149</v>
      </c>
      <c r="J3" s="2" t="s">
        <v>150</v>
      </c>
      <c r="K3" s="2" t="s">
        <v>151</v>
      </c>
      <c r="L3" s="2" t="s">
        <v>152</v>
      </c>
      <c r="M3" s="2" t="s">
        <v>153</v>
      </c>
      <c r="N3" s="2" t="s">
        <v>154</v>
      </c>
      <c r="O3" s="2" t="s">
        <v>155</v>
      </c>
      <c r="P3" s="2" t="s">
        <v>156</v>
      </c>
      <c r="Q3" s="2" t="s">
        <v>157</v>
      </c>
      <c r="R3" s="2" t="s">
        <v>158</v>
      </c>
      <c r="S3" s="2" t="s">
        <v>159</v>
      </c>
      <c r="T3" s="2" t="s">
        <v>160</v>
      </c>
      <c r="U3" s="2" t="s">
        <v>161</v>
      </c>
      <c r="V3" s="2" t="s">
        <v>162</v>
      </c>
      <c r="W3" s="2" t="s">
        <v>163</v>
      </c>
      <c r="X3" s="2" t="s">
        <v>164</v>
      </c>
      <c r="Y3" s="2" t="s">
        <v>165</v>
      </c>
      <c r="Z3" s="2" t="s">
        <v>166</v>
      </c>
      <c r="AA3" s="2" t="s">
        <v>167</v>
      </c>
      <c r="AB3" s="2" t="s">
        <v>168</v>
      </c>
      <c r="AC3" s="2" t="s">
        <v>169</v>
      </c>
      <c r="AD3" s="2" t="s">
        <v>170</v>
      </c>
      <c r="AE3" s="2" t="s">
        <v>171</v>
      </c>
    </row>
    <row r="4" spans="1:31" x14ac:dyDescent="0.25">
      <c r="B4" t="s">
        <v>138</v>
      </c>
      <c r="C4" t="s">
        <v>172</v>
      </c>
      <c r="D4">
        <v>3.25</v>
      </c>
      <c r="E4">
        <v>6.87</v>
      </c>
      <c r="F4">
        <v>10.77</v>
      </c>
      <c r="G4">
        <v>3.56</v>
      </c>
      <c r="H4">
        <v>1.62</v>
      </c>
      <c r="I4">
        <v>3.11</v>
      </c>
      <c r="J4">
        <v>0.82</v>
      </c>
      <c r="K4">
        <v>0.94</v>
      </c>
      <c r="L4">
        <v>0.97</v>
      </c>
      <c r="M4">
        <v>0.52</v>
      </c>
      <c r="N4">
        <v>0.66</v>
      </c>
      <c r="O4">
        <v>0.73</v>
      </c>
      <c r="P4">
        <v>0.18</v>
      </c>
      <c r="Q4">
        <v>0.47</v>
      </c>
      <c r="R4">
        <v>0.1</v>
      </c>
      <c r="S4">
        <v>2.4700000000000002</v>
      </c>
      <c r="T4">
        <v>1.22</v>
      </c>
      <c r="U4">
        <v>9.4700000000000006</v>
      </c>
      <c r="V4">
        <v>3.66</v>
      </c>
      <c r="W4">
        <v>3.8</v>
      </c>
      <c r="X4" t="s">
        <v>173</v>
      </c>
      <c r="Y4">
        <v>3.58</v>
      </c>
      <c r="Z4">
        <v>4.97</v>
      </c>
      <c r="AA4">
        <v>3.82</v>
      </c>
      <c r="AB4">
        <v>2.68</v>
      </c>
      <c r="AC4">
        <v>5.47</v>
      </c>
      <c r="AD4">
        <v>4.63</v>
      </c>
      <c r="AE4">
        <v>5.37</v>
      </c>
    </row>
    <row r="5" spans="1:31" x14ac:dyDescent="0.25">
      <c r="B5" t="s">
        <v>139</v>
      </c>
      <c r="C5" t="s">
        <v>174</v>
      </c>
      <c r="D5">
        <v>11.97</v>
      </c>
      <c r="E5">
        <v>11.33</v>
      </c>
      <c r="F5">
        <v>6.72</v>
      </c>
      <c r="G5">
        <v>5.79</v>
      </c>
      <c r="H5">
        <v>3.86</v>
      </c>
      <c r="I5">
        <v>4.37</v>
      </c>
      <c r="J5">
        <v>2.14</v>
      </c>
      <c r="K5">
        <v>2.86</v>
      </c>
      <c r="L5">
        <v>2.21</v>
      </c>
      <c r="M5">
        <v>2.17</v>
      </c>
      <c r="N5">
        <v>2.25</v>
      </c>
      <c r="O5">
        <v>2.42</v>
      </c>
      <c r="P5">
        <v>2.14</v>
      </c>
      <c r="Q5">
        <v>1.33</v>
      </c>
      <c r="R5">
        <v>1.24</v>
      </c>
      <c r="S5">
        <v>4.91</v>
      </c>
      <c r="T5">
        <v>11.24</v>
      </c>
      <c r="U5">
        <v>9.4700000000000006</v>
      </c>
      <c r="V5">
        <v>12.43</v>
      </c>
      <c r="W5">
        <v>9.44</v>
      </c>
      <c r="X5">
        <v>1.8</v>
      </c>
      <c r="Y5">
        <v>1.81</v>
      </c>
      <c r="Z5">
        <v>10.38</v>
      </c>
      <c r="AA5">
        <v>2.11</v>
      </c>
      <c r="AB5">
        <v>8.32</v>
      </c>
      <c r="AC5">
        <v>4.3499999999999996</v>
      </c>
      <c r="AD5">
        <v>3.75</v>
      </c>
      <c r="AE5">
        <v>3.27</v>
      </c>
    </row>
    <row r="6" spans="1:31" x14ac:dyDescent="0.25">
      <c r="B6" t="s">
        <v>140</v>
      </c>
      <c r="C6" t="s">
        <v>175</v>
      </c>
      <c r="D6">
        <v>11.43</v>
      </c>
      <c r="E6">
        <v>15.16</v>
      </c>
      <c r="F6">
        <v>47.43</v>
      </c>
      <c r="G6">
        <v>6.44</v>
      </c>
      <c r="H6">
        <v>2.06</v>
      </c>
      <c r="I6">
        <v>1.49</v>
      </c>
      <c r="J6">
        <v>3.1</v>
      </c>
      <c r="K6">
        <v>3.97</v>
      </c>
      <c r="L6">
        <v>2.41</v>
      </c>
      <c r="M6">
        <v>2.65</v>
      </c>
      <c r="N6">
        <v>3.19</v>
      </c>
      <c r="O6">
        <v>3.83</v>
      </c>
      <c r="P6">
        <v>3.96</v>
      </c>
      <c r="Q6">
        <v>2.33</v>
      </c>
      <c r="R6">
        <v>1.62</v>
      </c>
      <c r="S6">
        <v>6.97</v>
      </c>
      <c r="T6">
        <v>5.03</v>
      </c>
      <c r="U6">
        <v>2.52</v>
      </c>
      <c r="V6">
        <v>8.93</v>
      </c>
      <c r="W6">
        <v>13.1</v>
      </c>
      <c r="X6">
        <v>15.32</v>
      </c>
      <c r="Y6">
        <v>36.049999999999997</v>
      </c>
      <c r="Z6">
        <v>34.17</v>
      </c>
      <c r="AA6">
        <v>15.75</v>
      </c>
      <c r="AB6">
        <v>10.49</v>
      </c>
      <c r="AC6">
        <v>39.74</v>
      </c>
      <c r="AD6">
        <v>13.36</v>
      </c>
      <c r="AE6">
        <v>16.920000000000002</v>
      </c>
    </row>
    <row r="7" spans="1:31" x14ac:dyDescent="0.25">
      <c r="B7" t="s">
        <v>141</v>
      </c>
      <c r="C7" t="s">
        <v>96</v>
      </c>
      <c r="D7">
        <v>563.44000000000005</v>
      </c>
      <c r="E7">
        <v>1516.81</v>
      </c>
      <c r="F7">
        <v>3253.64</v>
      </c>
      <c r="G7">
        <v>2.72</v>
      </c>
      <c r="H7">
        <v>0</v>
      </c>
      <c r="I7">
        <v>4.6900000000000004</v>
      </c>
      <c r="J7">
        <v>0.41</v>
      </c>
      <c r="K7">
        <v>0.56999999999999995</v>
      </c>
      <c r="L7">
        <v>0.18</v>
      </c>
      <c r="M7">
        <v>2.13</v>
      </c>
      <c r="N7">
        <v>1.1299999999999999</v>
      </c>
      <c r="O7">
        <v>2.6</v>
      </c>
      <c r="P7">
        <v>0.71</v>
      </c>
      <c r="Q7">
        <v>0.3</v>
      </c>
      <c r="R7">
        <v>2.5</v>
      </c>
      <c r="S7">
        <v>600.28</v>
      </c>
      <c r="T7">
        <v>0</v>
      </c>
      <c r="U7">
        <v>2.5</v>
      </c>
      <c r="V7">
        <v>0</v>
      </c>
      <c r="W7">
        <v>0</v>
      </c>
      <c r="X7">
        <v>0</v>
      </c>
      <c r="Y7">
        <v>1.34</v>
      </c>
      <c r="Z7">
        <v>6.85</v>
      </c>
      <c r="AA7">
        <v>4.72</v>
      </c>
      <c r="AB7">
        <v>0</v>
      </c>
      <c r="AC7">
        <v>0.4</v>
      </c>
      <c r="AD7">
        <v>0.38</v>
      </c>
      <c r="AE7">
        <v>0</v>
      </c>
    </row>
    <row r="8" spans="1:31" x14ac:dyDescent="0.25">
      <c r="B8" t="s">
        <v>176</v>
      </c>
      <c r="C8" t="s">
        <v>177</v>
      </c>
      <c r="D8">
        <v>19.46</v>
      </c>
      <c r="E8">
        <v>30.57</v>
      </c>
      <c r="F8">
        <v>28.08</v>
      </c>
      <c r="G8">
        <v>13.55</v>
      </c>
      <c r="H8">
        <v>17.100000000000001</v>
      </c>
      <c r="I8">
        <v>16.170000000000002</v>
      </c>
      <c r="J8">
        <v>13.04</v>
      </c>
      <c r="K8">
        <v>12.54</v>
      </c>
      <c r="L8">
        <v>12.69</v>
      </c>
      <c r="M8">
        <v>7.65</v>
      </c>
      <c r="N8">
        <v>10</v>
      </c>
      <c r="O8">
        <v>9.15</v>
      </c>
      <c r="P8">
        <v>3.95</v>
      </c>
      <c r="Q8">
        <v>3.82</v>
      </c>
      <c r="R8">
        <v>3.43</v>
      </c>
      <c r="S8">
        <v>20.29</v>
      </c>
      <c r="T8">
        <v>16.71</v>
      </c>
      <c r="U8">
        <v>15.44</v>
      </c>
      <c r="V8">
        <v>17.21</v>
      </c>
      <c r="W8">
        <v>16.23</v>
      </c>
      <c r="X8">
        <v>24.38</v>
      </c>
      <c r="Y8">
        <v>23.47</v>
      </c>
      <c r="Z8">
        <v>13.27</v>
      </c>
      <c r="AA8">
        <v>22.39</v>
      </c>
      <c r="AB8">
        <v>21.29</v>
      </c>
      <c r="AC8">
        <v>24.49</v>
      </c>
      <c r="AD8">
        <v>25.89</v>
      </c>
      <c r="AE8">
        <v>35.619999999999997</v>
      </c>
    </row>
    <row r="9" spans="1:31" x14ac:dyDescent="0.25">
      <c r="B9" t="s">
        <v>142</v>
      </c>
      <c r="C9" t="s">
        <v>88</v>
      </c>
      <c r="D9">
        <v>10.1</v>
      </c>
      <c r="E9">
        <v>31.95</v>
      </c>
      <c r="F9">
        <v>11.43</v>
      </c>
      <c r="G9">
        <v>0.94</v>
      </c>
      <c r="H9">
        <v>0.38</v>
      </c>
      <c r="I9">
        <v>1.06</v>
      </c>
      <c r="J9">
        <v>0.11</v>
      </c>
      <c r="K9">
        <v>0.54</v>
      </c>
      <c r="L9">
        <v>0.2</v>
      </c>
      <c r="M9">
        <v>0</v>
      </c>
      <c r="N9">
        <v>0</v>
      </c>
      <c r="O9">
        <v>0.11</v>
      </c>
      <c r="P9">
        <v>0.08</v>
      </c>
      <c r="Q9">
        <v>0</v>
      </c>
      <c r="R9">
        <v>0</v>
      </c>
      <c r="S9">
        <v>22.82</v>
      </c>
      <c r="T9">
        <v>9.98</v>
      </c>
      <c r="U9">
        <v>7.17</v>
      </c>
      <c r="V9">
        <v>5.28</v>
      </c>
      <c r="W9">
        <v>8.77</v>
      </c>
      <c r="X9">
        <v>111.63</v>
      </c>
      <c r="Y9">
        <v>119.77</v>
      </c>
      <c r="Z9">
        <v>5.19</v>
      </c>
      <c r="AA9">
        <v>102.43</v>
      </c>
      <c r="AB9">
        <v>21.07</v>
      </c>
      <c r="AC9">
        <v>21.62</v>
      </c>
      <c r="AD9">
        <v>22.74</v>
      </c>
      <c r="AE9">
        <v>29.3</v>
      </c>
    </row>
    <row r="10" spans="1:31" x14ac:dyDescent="0.25">
      <c r="B10" t="s">
        <v>143</v>
      </c>
      <c r="C10" t="s">
        <v>86</v>
      </c>
      <c r="D10">
        <v>7.37</v>
      </c>
      <c r="E10">
        <v>26.47</v>
      </c>
      <c r="F10">
        <v>10.45</v>
      </c>
      <c r="G10">
        <v>0.28999999999999998</v>
      </c>
      <c r="H10">
        <v>0.42</v>
      </c>
      <c r="I10">
        <v>0.28999999999999998</v>
      </c>
      <c r="J10">
        <v>0.24</v>
      </c>
      <c r="K10">
        <v>0.26</v>
      </c>
      <c r="L10">
        <v>0</v>
      </c>
      <c r="M10">
        <v>0.14000000000000001</v>
      </c>
      <c r="N10">
        <v>0</v>
      </c>
      <c r="O10">
        <v>0.12</v>
      </c>
      <c r="P10">
        <v>0</v>
      </c>
      <c r="Q10">
        <v>0</v>
      </c>
      <c r="R10">
        <v>0</v>
      </c>
      <c r="S10">
        <v>11.78</v>
      </c>
      <c r="T10">
        <v>6.41</v>
      </c>
      <c r="U10">
        <v>3.98</v>
      </c>
      <c r="V10">
        <v>31.45</v>
      </c>
      <c r="W10">
        <v>1.06</v>
      </c>
      <c r="X10">
        <v>38.31</v>
      </c>
      <c r="Y10">
        <v>34.159999999999997</v>
      </c>
      <c r="Z10">
        <v>1.56</v>
      </c>
      <c r="AA10">
        <v>28.81</v>
      </c>
      <c r="AB10">
        <v>2.64</v>
      </c>
      <c r="AC10">
        <v>24.7</v>
      </c>
      <c r="AD10">
        <v>31.37</v>
      </c>
      <c r="AE10">
        <v>18.010000000000002</v>
      </c>
    </row>
    <row r="11" spans="1:31" x14ac:dyDescent="0.25">
      <c r="B11" t="s">
        <v>144</v>
      </c>
      <c r="C11" t="s">
        <v>178</v>
      </c>
      <c r="D11">
        <v>8.5299999999999994</v>
      </c>
      <c r="E11">
        <v>8.49</v>
      </c>
      <c r="F11">
        <v>56.22</v>
      </c>
      <c r="G11">
        <v>6.81</v>
      </c>
      <c r="H11">
        <v>2.63</v>
      </c>
      <c r="I11">
        <v>2.71</v>
      </c>
      <c r="J11">
        <v>2.5099999999999998</v>
      </c>
      <c r="K11">
        <v>3.37</v>
      </c>
      <c r="L11">
        <v>1.31</v>
      </c>
      <c r="M11">
        <v>1.21</v>
      </c>
      <c r="N11">
        <v>1.21</v>
      </c>
      <c r="O11">
        <v>1.33</v>
      </c>
      <c r="P11">
        <v>7.0000000000000007E-2</v>
      </c>
      <c r="Q11">
        <v>0.23</v>
      </c>
      <c r="R11">
        <v>0</v>
      </c>
      <c r="S11">
        <v>16.28</v>
      </c>
      <c r="T11">
        <v>4.8</v>
      </c>
      <c r="U11">
        <v>4.9000000000000004</v>
      </c>
      <c r="V11">
        <v>11.12</v>
      </c>
      <c r="W11">
        <v>21.7</v>
      </c>
      <c r="X11">
        <v>22.2</v>
      </c>
      <c r="Y11">
        <v>40.99</v>
      </c>
      <c r="Z11">
        <v>34.53</v>
      </c>
      <c r="AA11">
        <v>21.16</v>
      </c>
      <c r="AB11">
        <v>19.52</v>
      </c>
      <c r="AC11">
        <v>86.42</v>
      </c>
      <c r="AD11">
        <v>39.65</v>
      </c>
      <c r="AE11">
        <v>73.91</v>
      </c>
    </row>
    <row r="12" spans="1:31" x14ac:dyDescent="0.25">
      <c r="B12" t="s">
        <v>145</v>
      </c>
      <c r="C12" t="s">
        <v>179</v>
      </c>
      <c r="D12">
        <v>21.86</v>
      </c>
      <c r="E12">
        <v>28.16</v>
      </c>
      <c r="F12">
        <v>20.09</v>
      </c>
      <c r="G12">
        <v>21.74</v>
      </c>
      <c r="H12">
        <v>25.64</v>
      </c>
      <c r="I12">
        <v>27.58</v>
      </c>
      <c r="J12">
        <v>16.809999999999999</v>
      </c>
      <c r="K12">
        <v>15.13</v>
      </c>
      <c r="L12">
        <v>19.75</v>
      </c>
      <c r="M12">
        <v>9.9</v>
      </c>
      <c r="N12">
        <v>9.51</v>
      </c>
      <c r="O12">
        <v>10.7</v>
      </c>
      <c r="P12">
        <v>26.63</v>
      </c>
      <c r="Q12">
        <v>28.96</v>
      </c>
      <c r="R12">
        <v>24.38</v>
      </c>
      <c r="S12">
        <v>23.16</v>
      </c>
      <c r="T12">
        <v>25.27</v>
      </c>
      <c r="U12">
        <v>30.37</v>
      </c>
      <c r="V12">
        <v>22.47</v>
      </c>
      <c r="W12">
        <v>21.26</v>
      </c>
      <c r="X12">
        <v>27.52</v>
      </c>
      <c r="Y12">
        <v>26.28</v>
      </c>
      <c r="Z12">
        <v>19.09</v>
      </c>
      <c r="AA12">
        <v>25.98</v>
      </c>
      <c r="AB12">
        <v>22.64</v>
      </c>
      <c r="AC12">
        <v>16.329999999999998</v>
      </c>
      <c r="AD12">
        <v>19.14</v>
      </c>
      <c r="AE12">
        <v>16.86</v>
      </c>
    </row>
    <row r="13" spans="1:31" x14ac:dyDescent="0.25">
      <c r="B13" t="s">
        <v>226</v>
      </c>
      <c r="C13" t="s">
        <v>219</v>
      </c>
      <c r="D13">
        <v>1495.36</v>
      </c>
      <c r="E13">
        <v>1534.44</v>
      </c>
      <c r="F13">
        <v>7658.89</v>
      </c>
      <c r="G13">
        <v>0.95</v>
      </c>
      <c r="H13">
        <v>0</v>
      </c>
      <c r="I13">
        <v>0</v>
      </c>
      <c r="J13">
        <v>0</v>
      </c>
      <c r="K13">
        <v>0.32</v>
      </c>
      <c r="L13">
        <v>0</v>
      </c>
      <c r="M13">
        <v>0.35</v>
      </c>
      <c r="N13">
        <v>0</v>
      </c>
      <c r="O13">
        <v>0</v>
      </c>
      <c r="P13">
        <v>0.74</v>
      </c>
      <c r="Q13">
        <v>0.56000000000000005</v>
      </c>
      <c r="R13">
        <v>3.32</v>
      </c>
      <c r="S13">
        <v>485.54</v>
      </c>
      <c r="T13">
        <v>0.22</v>
      </c>
      <c r="U13">
        <v>5.59</v>
      </c>
      <c r="V13">
        <v>1.42</v>
      </c>
      <c r="W13">
        <v>0.25</v>
      </c>
      <c r="X13">
        <v>0.86</v>
      </c>
      <c r="Y13">
        <v>2</v>
      </c>
      <c r="Z13">
        <v>21.15</v>
      </c>
      <c r="AA13">
        <v>0.88</v>
      </c>
      <c r="AB13">
        <v>0</v>
      </c>
      <c r="AC13">
        <v>0.4</v>
      </c>
      <c r="AD13">
        <v>0</v>
      </c>
      <c r="AE13">
        <v>0</v>
      </c>
    </row>
    <row r="14" spans="1:31" x14ac:dyDescent="0.25">
      <c r="A14" s="1"/>
    </row>
    <row r="26" spans="1:17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L16" sqref="L16"/>
    </sheetView>
  </sheetViews>
  <sheetFormatPr defaultRowHeight="15" x14ac:dyDescent="0.25"/>
  <sheetData>
    <row r="1" spans="1:16" x14ac:dyDescent="0.25">
      <c r="A1" s="1" t="s">
        <v>225</v>
      </c>
    </row>
    <row r="3" spans="1:16" x14ac:dyDescent="0.25">
      <c r="B3" t="s">
        <v>0</v>
      </c>
      <c r="C3" t="s">
        <v>180</v>
      </c>
      <c r="D3" t="s">
        <v>181</v>
      </c>
      <c r="E3" t="s">
        <v>182</v>
      </c>
      <c r="F3" t="s">
        <v>183</v>
      </c>
      <c r="G3" t="s">
        <v>184</v>
      </c>
      <c r="H3" t="s">
        <v>185</v>
      </c>
      <c r="I3" t="s">
        <v>186</v>
      </c>
      <c r="J3" t="s">
        <v>187</v>
      </c>
      <c r="K3" t="s">
        <v>188</v>
      </c>
      <c r="L3" t="s">
        <v>189</v>
      </c>
      <c r="M3" t="s">
        <v>190</v>
      </c>
      <c r="N3" t="s">
        <v>191</v>
      </c>
      <c r="O3" t="s">
        <v>192</v>
      </c>
      <c r="P3" t="s">
        <v>193</v>
      </c>
    </row>
    <row r="4" spans="1:16" x14ac:dyDescent="0.25">
      <c r="B4" t="s">
        <v>194</v>
      </c>
      <c r="C4">
        <v>30110342</v>
      </c>
      <c r="D4">
        <v>30210342</v>
      </c>
      <c r="E4">
        <v>45171</v>
      </c>
      <c r="F4">
        <v>45809</v>
      </c>
      <c r="G4" s="3">
        <f>C4+E4</f>
        <v>30155513</v>
      </c>
      <c r="H4" s="3">
        <f>C4+F4</f>
        <v>30156151</v>
      </c>
      <c r="I4">
        <v>30154508</v>
      </c>
      <c r="J4">
        <v>30156702</v>
      </c>
      <c r="K4">
        <f>G4-I4</f>
        <v>1005</v>
      </c>
      <c r="L4">
        <f>J4-H4</f>
        <v>551</v>
      </c>
      <c r="M4">
        <f>J4-I4</f>
        <v>2194</v>
      </c>
      <c r="N4">
        <v>0.39334155363748458</v>
      </c>
      <c r="O4" t="s">
        <v>195</v>
      </c>
      <c r="P4">
        <v>638</v>
      </c>
    </row>
    <row r="5" spans="1:16" x14ac:dyDescent="0.25">
      <c r="B5" t="s">
        <v>196</v>
      </c>
      <c r="C5">
        <v>48488367</v>
      </c>
      <c r="D5">
        <v>48589067</v>
      </c>
      <c r="E5">
        <v>55196</v>
      </c>
      <c r="F5">
        <v>55897</v>
      </c>
      <c r="G5" s="3">
        <f t="shared" ref="G5:G9" si="0">C5+E5</f>
        <v>48543563</v>
      </c>
      <c r="H5" s="3">
        <f t="shared" ref="H5:H9" si="1">C5+F5</f>
        <v>48544264</v>
      </c>
      <c r="I5">
        <v>48543118</v>
      </c>
      <c r="J5">
        <v>48545429</v>
      </c>
      <c r="K5">
        <f>G5-I5</f>
        <v>445</v>
      </c>
      <c r="L5">
        <f t="shared" ref="L5:L9" si="2">J5-H5</f>
        <v>1165</v>
      </c>
      <c r="M5">
        <f t="shared" ref="M5:M9" si="3">J5-I5</f>
        <v>2311</v>
      </c>
      <c r="N5">
        <v>0.42822235797189984</v>
      </c>
      <c r="O5" t="s">
        <v>195</v>
      </c>
      <c r="P5">
        <v>701</v>
      </c>
    </row>
    <row r="6" spans="1:16" x14ac:dyDescent="0.25">
      <c r="B6" t="s">
        <v>197</v>
      </c>
      <c r="C6">
        <v>40218852</v>
      </c>
      <c r="D6">
        <v>40319552</v>
      </c>
      <c r="E6" s="4">
        <v>58226</v>
      </c>
      <c r="F6">
        <v>58867</v>
      </c>
      <c r="G6" s="3">
        <f t="shared" si="0"/>
        <v>40277078</v>
      </c>
      <c r="H6" s="3">
        <f t="shared" si="1"/>
        <v>40277719</v>
      </c>
      <c r="I6">
        <v>40276363</v>
      </c>
      <c r="J6">
        <v>40278192</v>
      </c>
      <c r="K6">
        <f t="shared" ref="K6:K9" si="4">G6-I6</f>
        <v>715</v>
      </c>
      <c r="L6">
        <f t="shared" si="2"/>
        <v>473</v>
      </c>
      <c r="M6">
        <f t="shared" si="3"/>
        <v>1829</v>
      </c>
      <c r="N6">
        <v>0.52800658978583193</v>
      </c>
      <c r="O6" t="s">
        <v>195</v>
      </c>
      <c r="P6">
        <v>641</v>
      </c>
    </row>
    <row r="7" spans="1:16" x14ac:dyDescent="0.25">
      <c r="B7" t="s">
        <v>198</v>
      </c>
      <c r="C7">
        <v>43932044</v>
      </c>
      <c r="D7">
        <v>44032744</v>
      </c>
      <c r="E7">
        <v>31989</v>
      </c>
      <c r="F7">
        <v>32637</v>
      </c>
      <c r="G7" s="3">
        <f t="shared" si="0"/>
        <v>43964033</v>
      </c>
      <c r="H7" s="3">
        <f t="shared" si="1"/>
        <v>43964681</v>
      </c>
      <c r="I7">
        <v>43962776</v>
      </c>
      <c r="J7">
        <v>43965401</v>
      </c>
      <c r="K7">
        <f t="shared" si="4"/>
        <v>1257</v>
      </c>
      <c r="L7">
        <f t="shared" si="2"/>
        <v>720</v>
      </c>
      <c r="M7">
        <f t="shared" si="3"/>
        <v>2625</v>
      </c>
      <c r="N7">
        <f>621/1634</f>
        <v>0.38004895960832313</v>
      </c>
      <c r="O7" t="s">
        <v>195</v>
      </c>
      <c r="P7">
        <v>648</v>
      </c>
    </row>
    <row r="8" spans="1:16" x14ac:dyDescent="0.25">
      <c r="B8" t="s">
        <v>199</v>
      </c>
      <c r="C8">
        <v>25751311</v>
      </c>
      <c r="D8">
        <v>25852011</v>
      </c>
      <c r="E8">
        <v>39747</v>
      </c>
      <c r="F8">
        <v>40368</v>
      </c>
      <c r="G8" s="3">
        <f t="shared" si="0"/>
        <v>25791058</v>
      </c>
      <c r="H8" s="3">
        <f t="shared" si="1"/>
        <v>25791679</v>
      </c>
      <c r="I8">
        <v>25790011</v>
      </c>
      <c r="J8">
        <v>25791858</v>
      </c>
      <c r="K8">
        <f t="shared" si="4"/>
        <v>1047</v>
      </c>
      <c r="L8">
        <f t="shared" si="2"/>
        <v>179</v>
      </c>
      <c r="M8">
        <f t="shared" si="3"/>
        <v>1847</v>
      </c>
      <c r="N8">
        <v>0.38428217821782179</v>
      </c>
      <c r="O8" t="s">
        <v>195</v>
      </c>
      <c r="P8">
        <v>621</v>
      </c>
    </row>
    <row r="9" spans="1:16" x14ac:dyDescent="0.25">
      <c r="B9" t="s">
        <v>200</v>
      </c>
      <c r="C9">
        <v>985298</v>
      </c>
      <c r="D9">
        <v>1085998</v>
      </c>
      <c r="E9">
        <v>60314</v>
      </c>
      <c r="F9">
        <v>60950</v>
      </c>
      <c r="G9" s="3">
        <f t="shared" si="0"/>
        <v>1045612</v>
      </c>
      <c r="H9" s="3">
        <f t="shared" si="1"/>
        <v>1046248</v>
      </c>
      <c r="I9">
        <v>1045505</v>
      </c>
      <c r="J9">
        <v>1046503</v>
      </c>
      <c r="K9">
        <f t="shared" si="4"/>
        <v>107</v>
      </c>
      <c r="L9">
        <f t="shared" si="2"/>
        <v>255</v>
      </c>
      <c r="M9">
        <f t="shared" si="3"/>
        <v>998</v>
      </c>
      <c r="N9">
        <v>0.63727454909819636</v>
      </c>
      <c r="O9" t="s">
        <v>195</v>
      </c>
      <c r="P9">
        <v>636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</vt:lpstr>
      <vt:lpstr>Table S2</vt:lpstr>
      <vt:lpstr>Table S3</vt:lpstr>
      <vt:lpstr>Table S4</vt:lpstr>
    </vt:vector>
  </TitlesOfParts>
  <Company>University Western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Marsh</dc:creator>
  <cp:lastModifiedBy>Jacob Marsh</cp:lastModifiedBy>
  <dcterms:created xsi:type="dcterms:W3CDTF">2022-06-27T03:38:36Z</dcterms:created>
  <dcterms:modified xsi:type="dcterms:W3CDTF">2023-03-01T06:45:44Z</dcterms:modified>
</cp:coreProperties>
</file>